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ear\Desktop\"/>
    </mc:Choice>
  </mc:AlternateContent>
  <bookViews>
    <workbookView xWindow="0" yWindow="0" windowWidth="20490" windowHeight="7620"/>
  </bookViews>
  <sheets>
    <sheet name="Fashion Revolution 2021" sheetId="1" r:id="rId1"/>
    <sheet name="CÁLCULO PERCENTUAL" sheetId="2" r:id="rId2"/>
  </sheets>
  <definedNames>
    <definedName name="_xlnm._FilterDatabase" localSheetId="0" hidden="1">'Fashion Revolution 2021'!$B$22:$Q$227</definedName>
    <definedName name="_xlnm.Print_Area" localSheetId="0">'Fashion Revolution 2021'!$B$1:$R$32</definedName>
  </definedNames>
  <calcPr calcId="162913"/>
</workbook>
</file>

<file path=xl/calcChain.xml><?xml version="1.0" encoding="utf-8"?>
<calcChain xmlns="http://schemas.openxmlformats.org/spreadsheetml/2006/main">
  <c r="J8" i="2" l="1"/>
  <c r="E18" i="2"/>
  <c r="C18" i="2"/>
  <c r="D10" i="2"/>
  <c r="D9" i="2"/>
  <c r="D11" i="2" s="1"/>
  <c r="E19" i="2"/>
  <c r="C19" i="2"/>
  <c r="C10" i="2"/>
  <c r="E10" i="2" s="1"/>
  <c r="D17" i="1" s="1"/>
  <c r="C9" i="2"/>
  <c r="E9" i="2" s="1"/>
  <c r="C17" i="1" s="1"/>
  <c r="C8" i="2"/>
  <c r="E8" i="2" s="1"/>
  <c r="B17" i="1" s="1"/>
  <c r="C11" i="2" l="1"/>
  <c r="E11" i="2" s="1"/>
  <c r="J7" i="2" l="1"/>
  <c r="J9" i="2" s="1"/>
  <c r="K8" i="2" s="1"/>
  <c r="K7" i="2" l="1"/>
  <c r="K9" i="2" s="1"/>
  <c r="E17" i="1" l="1"/>
</calcChain>
</file>

<file path=xl/comments1.xml><?xml version="1.0" encoding="utf-8"?>
<comments xmlns="http://schemas.openxmlformats.org/spreadsheetml/2006/main">
  <authors>
    <author>Juliana Yamanaka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Juliana Yamanaka:</t>
        </r>
        <r>
          <rPr>
            <sz val="9"/>
            <color indexed="81"/>
            <rFont val="Tahoma"/>
            <family val="2"/>
          </rPr>
          <t xml:space="preserve">
Números com base na Aba Fashion Revolution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Juliana Yamanaka:</t>
        </r>
        <r>
          <rPr>
            <sz val="9"/>
            <color indexed="81"/>
            <rFont val="Tahoma"/>
            <family val="2"/>
          </rPr>
          <t xml:space="preserve">
Números com base nas informações de cada área</t>
        </r>
      </text>
    </comment>
  </commentList>
</comments>
</file>

<file path=xl/sharedStrings.xml><?xml version="1.0" encoding="utf-8"?>
<sst xmlns="http://schemas.openxmlformats.org/spreadsheetml/2006/main" count="2976" uniqueCount="1237">
  <si>
    <t>CHINFAI(HK) TECHNOLOGY CO.,LTD</t>
  </si>
  <si>
    <t>0755-29563712</t>
  </si>
  <si>
    <t>Huizhou Chinfai Electronics Co., Ltd.</t>
  </si>
  <si>
    <t xml:space="preserve">Bldg 2C-2D,Yingfeng Industrial park,Sanhe Economic Development Zone, Huizhou </t>
  </si>
  <si>
    <t>Headquarter</t>
  </si>
  <si>
    <t>65%men x 45%women</t>
  </si>
  <si>
    <t>100% asian</t>
  </si>
  <si>
    <t>N/A</t>
  </si>
  <si>
    <t>ISO, FDA, SMETA</t>
  </si>
  <si>
    <t>Migrant workers</t>
  </si>
  <si>
    <t>NINGBO MERICA IMP. &amp; EXP. CO.,LTD</t>
  </si>
  <si>
    <t>91330205567001530X</t>
  </si>
  <si>
    <t>Room206-208 ,Wenchuang Center ,Zhishang Internatiomal Garment Industrial Park ,No,189 ,Tongde Road ,Haishu district ,315000,Ningbo ,China</t>
  </si>
  <si>
    <t xml:space="preserve"> 20% men x 80% woman</t>
  </si>
  <si>
    <t>ISO, Disney,  BSCI</t>
  </si>
  <si>
    <t>ORIGEM</t>
  </si>
  <si>
    <t>Importado</t>
  </si>
  <si>
    <t>HUZHOU INTERNATIONAL TRADE CO.,LTD.</t>
  </si>
  <si>
    <t>91330500722759086J</t>
  </si>
  <si>
    <t>3F,BUILDING 7,NO.1018 QINGFANG ROAD, HUZHOU,ZHEJIANG,CHINA</t>
  </si>
  <si>
    <t>70% woman x 30% men</t>
  </si>
  <si>
    <t>NO</t>
  </si>
  <si>
    <t>Razão Social</t>
  </si>
  <si>
    <t>Razão Social da empresa controladora
(mesmo nome quando não há empresa controladora)</t>
  </si>
  <si>
    <t>Endereço</t>
  </si>
  <si>
    <t>Tipo de produto</t>
  </si>
  <si>
    <t>Tipo de fornecimento</t>
  </si>
  <si>
    <t>Relação do subcontratado
(Subcontratado de qual Tier 1?)</t>
  </si>
  <si>
    <t>Número de funcionários</t>
  </si>
  <si>
    <t>Distribuição por gênero</t>
  </si>
  <si>
    <t>Distribuição por raça</t>
  </si>
  <si>
    <t>Trabalhadores migrantes ou
com contrato temporário</t>
  </si>
  <si>
    <t>Sindicalização ou negociação coletiva
(o qual o fornecedor está associado)</t>
  </si>
  <si>
    <t>Sindicalização ou negociação coletiva
(% de trabalhadores cobertos)</t>
  </si>
  <si>
    <t>Selo ou
certificação</t>
  </si>
  <si>
    <t>ETHICAL INDUSTRIA DE CONFECÇÕES LTDA</t>
  </si>
  <si>
    <t>RUA SEBASTIANA COUTINHO, 1541- PISO 1-AREIAS-SÃO JOSE-SC-BRASIL</t>
  </si>
  <si>
    <t>Fornecedor principal - Fatura produto acabado para Alpargatas (Tier 1)</t>
  </si>
  <si>
    <t>100% FEMININO</t>
  </si>
  <si>
    <t>50% BRANCO 50%PARDO</t>
  </si>
  <si>
    <t>Warusky Comércio Indústria e Representações Ltda</t>
  </si>
  <si>
    <t>Rua Gustavo Kohler, 45, Souza Cruz, Brusque?SC, 88354-460</t>
  </si>
  <si>
    <t>75% feminino 25% Masculino</t>
  </si>
  <si>
    <t>85% Brancos 15% negros</t>
  </si>
  <si>
    <t>JBF INDUSTRIA E COMERCIO DE JOIAS LTDA</t>
  </si>
  <si>
    <t>VIA LUIZ VARGA 3215 LIMEIRA-SP BRASIL</t>
  </si>
  <si>
    <t>NÃO</t>
  </si>
  <si>
    <t>Döhler S.A.</t>
  </si>
  <si>
    <t>R Arno Waldemar Dohler, Nº 145, Bairro: Zona Industrial Norte, CEP: 89219-902 - Joinville - SC</t>
  </si>
  <si>
    <t>90% feminino e 10% masculino</t>
  </si>
  <si>
    <t>Sim</t>
  </si>
  <si>
    <t>REZALENDA COMÉRCIO E CONFECÇÕES DE ROUPAS LTDA</t>
  </si>
  <si>
    <t>RUA JOSÉ FISCHER 1532</t>
  </si>
  <si>
    <t>94% FEMININO 6% MASCULINO</t>
  </si>
  <si>
    <t>100% BRANCO</t>
  </si>
  <si>
    <t>SIM, SINTRIVEST</t>
  </si>
  <si>
    <t>RIZLLEP INDÚSTRIA DE CONFECÇÕES LTDA</t>
  </si>
  <si>
    <t>RUA EUZEBIO BELTRÃO DE QUEIROS, 2426, BAIRRO PUO X - CEP 95034-330 - CAXIAS DO SUL - RS</t>
  </si>
  <si>
    <t>negro 1%, Pardo 50%, branco 49%</t>
  </si>
  <si>
    <t>HC BRASIL TÊXTIL LTDA.</t>
  </si>
  <si>
    <t>RUA FRITZ LORENZ, 1.330 - TIMBÓ - S.C. - BRASIL</t>
  </si>
  <si>
    <t>80% FEMININO, 20% MASCULINO</t>
  </si>
  <si>
    <t>90% BRANCA; 10% PARDA</t>
  </si>
  <si>
    <t>SIM. SINDICATO DOS TRABALHADORES NAS INDÚSTRIAS DE FIAÇÃO, TECELAGEM E VESTUÁRIO DE TIMBÓ.</t>
  </si>
  <si>
    <t>Fornecedor subcontratado - Fornece ou faz alguma etapa do processo para os fornecedores principais (Tier 2)</t>
  </si>
  <si>
    <t>Bella Donna Indústria de Acessórios para Calçados e Vestuário LTDA</t>
  </si>
  <si>
    <t>Bella Donna</t>
  </si>
  <si>
    <t>Rua João Antonio Boff, 192, Caxias do Sul, RS, Brasil</t>
  </si>
  <si>
    <t>55% feminino, 45 % masculino</t>
  </si>
  <si>
    <t>Branco 77%, Negro 5%, Pardo 18%</t>
  </si>
  <si>
    <t>Sindijóias</t>
  </si>
  <si>
    <t>ANDERSON MARTINS ALVES ME</t>
  </si>
  <si>
    <t>RUA SEBASTIANA COUTINHO, 1541- PISO TERREO - AREIAS - SÃO JOSE-SC-BRASIL</t>
  </si>
  <si>
    <t>95% feminino, 5% masculino</t>
  </si>
  <si>
    <t>Branco 34%, Pardo 33%, Negro 33%</t>
  </si>
  <si>
    <t>KARLACHE COMERCIO INDUSTRIA TEXTIL LTDA</t>
  </si>
  <si>
    <t>RUA JOÃO CARLOS STEIN, 382</t>
  </si>
  <si>
    <t>83% Feminino 17% masculino</t>
  </si>
  <si>
    <t>não fazemos distinção.</t>
  </si>
  <si>
    <t>Sim. Sindicato das Industrias do Vestuário.</t>
  </si>
  <si>
    <t>RUA AMANDUS RENGEL , 1005</t>
  </si>
  <si>
    <t>80% MASCULINO 20% FEMININO</t>
  </si>
  <si>
    <t>100% BRANCA</t>
  </si>
  <si>
    <t>SIM, SINDICATO DAS INDUSTRIAS DO VESTUARIO</t>
  </si>
  <si>
    <t>CONCEPT CLOTHING PVT LTD</t>
  </si>
  <si>
    <t>06AABCU0285H1ZG</t>
  </si>
  <si>
    <t>PLOT NO -528, PACE CITY -II, SECTOR -37 GURGAON</t>
  </si>
  <si>
    <t>75 % men X 25 % women</t>
  </si>
  <si>
    <t>WRAP / BSCI / SMETA / GOTS / HIGG / SLCP Certificates</t>
  </si>
  <si>
    <t>Nacional</t>
  </si>
  <si>
    <t>CNPJ</t>
  </si>
  <si>
    <t>-</t>
  </si>
  <si>
    <t>70% Feminino x 40% Masculino</t>
  </si>
  <si>
    <t xml:space="preserve">NÃO POSSUI </t>
  </si>
  <si>
    <t>ABVTEX</t>
  </si>
  <si>
    <t>VESTUÁRIO</t>
  </si>
  <si>
    <t>Sim, SINDIVEST</t>
  </si>
  <si>
    <t xml:space="preserve">ABVTEX </t>
  </si>
  <si>
    <t>Abvetex e Disney/Fama e Universal</t>
  </si>
  <si>
    <t xml:space="preserve"> NINGBO ZHIHUI GARMENT CO.,LTD</t>
  </si>
  <si>
    <t>91330225308926846F</t>
  </si>
  <si>
    <t>NO.232 DANYANG ROAD,DANCHENG INDUSTRIAL PARK,XIANGSHAN,NINGBO,ZHEJIANG,CHINA </t>
  </si>
  <si>
    <t>80%WOMAN 20%MEN</t>
  </si>
  <si>
    <t>100%ASIAN</t>
  </si>
  <si>
    <t>COLLECTIVE BARGAINING</t>
  </si>
  <si>
    <t>BSCI</t>
  </si>
  <si>
    <t xml:space="preserve"> Hangzhou A&amp;C ( Hong Kong) International Co.,Ltd.</t>
  </si>
  <si>
    <t>Hangzhou Creative Design Center, B-217, No.102, Gen Shan Xi Road, Hangzhou, China</t>
  </si>
  <si>
    <t>10% men x90% woman</t>
  </si>
  <si>
    <t xml:space="preserve">100% asian </t>
  </si>
  <si>
    <t>Uniolnization</t>
  </si>
  <si>
    <t>ISO</t>
  </si>
  <si>
    <t>Anhui A&amp;C Garments &amp;Textile Co.,Ltd.</t>
  </si>
  <si>
    <t>50 METERS WEST OF THE INTERSECTION OF SHENGLI ROAD AND DAHUASHAN ROAD, Jinan Distict  Luan City   237000  Anhui Province, China</t>
  </si>
  <si>
    <t xml:space="preserve">25% men X 75% woman </t>
  </si>
  <si>
    <t>MODELAN MALHAS IND E COM LTDA</t>
  </si>
  <si>
    <t>AV DOS IMIGRANTES 575 - CENTRO - JACUTINGA MG</t>
  </si>
  <si>
    <t>NÃO TEMOS ESSE LEVANTAMENTO</t>
  </si>
  <si>
    <t>RC TEXTIL INDUSTRIA E COMERCIO DE CONFECCOES EIRELI</t>
  </si>
  <si>
    <t>PADRE QUESTOR DE BARROS, Nº273</t>
  </si>
  <si>
    <t>77% mulheres 23% homens</t>
  </si>
  <si>
    <t>100% branco</t>
  </si>
  <si>
    <t>Sim, Sindicato Textil de rodeio</t>
  </si>
  <si>
    <t>WENZHOU SUCCESS GROUP CO.,LTD</t>
  </si>
  <si>
    <t>91330300145036178E</t>
  </si>
  <si>
    <t xml:space="preserve"> Success Mansion, Liu-Hong-Qiao Rd.,</t>
  </si>
  <si>
    <t>TONGCHUANG GARMENT  CO.,LTD</t>
  </si>
  <si>
    <t>70%woman  30%man</t>
  </si>
  <si>
    <t>100%asian</t>
  </si>
  <si>
    <t xml:space="preserve">Unionization </t>
  </si>
  <si>
    <t xml:space="preserve">JIANGSU JILONG SPORT AND LEISURE </t>
  </si>
  <si>
    <t>91321300331226610D</t>
  </si>
  <si>
    <t>NO1 INDUSTRIAL AREA SOUTH ZHONGCHEN ROAD ZHONGYANG TOWN SUQIAN CITY JIANGSU</t>
  </si>
  <si>
    <t>60% women x 40% men</t>
  </si>
  <si>
    <t>100% Chinese</t>
  </si>
  <si>
    <t>ISO,BSCI,ASTM,C-TPAT</t>
  </si>
  <si>
    <t>ESTIVAL IMPORTAÇÃO E EXPORTAÇÃO LTDA</t>
  </si>
  <si>
    <t>GERALDO GARCIA DO NASCIMENTO 2580 FRANCA SÃO PAULO BRASIL</t>
  </si>
  <si>
    <t>CALÇADOS</t>
  </si>
  <si>
    <t>55% FEMININO 45% MASCULINO</t>
  </si>
  <si>
    <t>65% BRANCO 25% PARDO 10% PRETO</t>
  </si>
  <si>
    <t xml:space="preserve"> SINDIFRANCA</t>
  </si>
  <si>
    <t>ACESSORIOS</t>
  </si>
  <si>
    <t>Disney/Fama</t>
  </si>
  <si>
    <t>Branca  75,49%  -  Parda 18,95%  - Preta 4,64% - Amarela 0,52% - Indígena 0,40%</t>
  </si>
  <si>
    <t>Sindicato Têxtil</t>
  </si>
  <si>
    <t>Pituka Ind. Com. e Benef. Fios Ltda</t>
  </si>
  <si>
    <t>Av. João Paulo Ablas, 592 Jd. da Glória Cotia -SP</t>
  </si>
  <si>
    <t>55 %Feminino e 45%Masculino</t>
  </si>
  <si>
    <t>71% Branco, 12% Negro e 17% Pardo</t>
  </si>
  <si>
    <t>Sindmestre</t>
  </si>
  <si>
    <t>ABVTEX E DISNEY/FAMA</t>
  </si>
  <si>
    <t>ABVTEX, ISO9001, ISO+I27:Q3014001 e OEKO-TEX</t>
  </si>
  <si>
    <t>A&amp;L (asia) International Ltd - YONGKANG JINDAKANG INDUSTRY &amp; TRADE CO., LTD.</t>
  </si>
  <si>
    <t>A&amp;L (asia) International Ltd</t>
  </si>
  <si>
    <t>Unit 608-609 - International Trade Centre</t>
  </si>
  <si>
    <t>YONGKANG JINDAKANG INDUSTRY &amp; TRADE CO., LTD.</t>
  </si>
  <si>
    <t>54% Men x 46% women</t>
  </si>
  <si>
    <t>100% ASIAN</t>
  </si>
  <si>
    <t>Factory worker association</t>
  </si>
  <si>
    <t>BSCI, FAMA</t>
  </si>
  <si>
    <t>Xiamen J-Khan Import &amp; Export Co.,Ltd.</t>
  </si>
  <si>
    <t>9135020079809421X3</t>
  </si>
  <si>
    <t>Unit 621, No.3, Xingbei 8-Li, Jimei, Xiamen, Fujian, China PC.361022</t>
  </si>
  <si>
    <t>40% men x 60% women</t>
  </si>
  <si>
    <t>HONG KONG WIN ON TECHNOLOGY LIMITED</t>
  </si>
  <si>
    <t>0769-28686183</t>
  </si>
  <si>
    <t>Guangdong Hongnuo Technology Co., Ltd.</t>
  </si>
  <si>
    <t>No. 6, Yuwu Community Market Road, Dongcheng Street, Dongguan, Guangdong, China</t>
  </si>
  <si>
    <t>68%men x 32%women</t>
  </si>
  <si>
    <t>FAMA/ DISNEY</t>
  </si>
  <si>
    <t>COTTON SHOES INDUSTRIA DE CALCADOS LTDA</t>
  </si>
  <si>
    <t>rua gilberto aguilar 1140 Jardim paulistano -franca -sao paulo</t>
  </si>
  <si>
    <t>70% feminino 40% masculino</t>
  </si>
  <si>
    <t>60% branco,25%pardo,15%negro</t>
  </si>
  <si>
    <t>Sindicato dos trabalhadores de Franca</t>
  </si>
  <si>
    <t xml:space="preserve">JUNYANG TRAVEL APPLIANCES CO,LTD </t>
    <phoneticPr fontId="19" type="noConversion"/>
  </si>
  <si>
    <t xml:space="preserve">XIANGXING GROUP </t>
    <phoneticPr fontId="19" type="noConversion"/>
  </si>
  <si>
    <t>913501816113136554</t>
    <phoneticPr fontId="19" type="noConversion"/>
  </si>
  <si>
    <t>NO.336 LONGJIANG RD .,</t>
    <phoneticPr fontId="19" type="noConversion"/>
  </si>
  <si>
    <t xml:space="preserve">100% CHINESE </t>
    <phoneticPr fontId="19" type="noConversion"/>
  </si>
  <si>
    <t>Unionization</t>
    <phoneticPr fontId="19" type="noConversion"/>
  </si>
  <si>
    <t>ISO</t>
    <phoneticPr fontId="19" type="noConversion"/>
  </si>
  <si>
    <t>ETHICAL</t>
  </si>
  <si>
    <t xml:space="preserve">NWA ACABAMENTOS EM ESTAMPAS LTDA - EPP  </t>
  </si>
  <si>
    <t>KARLACHE</t>
  </si>
  <si>
    <t>Lavanderia e Tinturaria Lavinorte Ltda</t>
  </si>
  <si>
    <t>AVENIDA PARAÍBA 1.617-A, CIANORTE-PR, CIANORTE</t>
  </si>
  <si>
    <t>LAVANDERIA E TINTURARIA LAVINORTE LTDA</t>
  </si>
  <si>
    <t>39.16% FEMININO E 60,84% MASCULINO</t>
  </si>
  <si>
    <t>Masculino 56,8%  Feminino 43,2%</t>
  </si>
  <si>
    <t>TEM 60,05%COR BRANCA, 33,40%PARDO E 1,55%BRANCA</t>
  </si>
  <si>
    <t>DIFFERE SERVIÇOS TÊXTEIS LTDA</t>
  </si>
  <si>
    <t>ANÉLIO NICOCELLI, 2120 - BAIRRO FIGUEIRINHA - GUARAMIRIM/SC</t>
  </si>
  <si>
    <t>ABVTEX/ DISNEY /FAMA E ESTAMOS NOS CERTIFICANDO NO ZDHC</t>
  </si>
  <si>
    <t xml:space="preserve">37% FEMININO 63% MASCULINO </t>
  </si>
  <si>
    <t>16% NEGROS / 6% PARDOS / 78% BRANCOS</t>
  </si>
  <si>
    <t>Não possuo</t>
  </si>
  <si>
    <t>JAP INDÚSTRIA DE CONFECÇÕES LTDA</t>
  </si>
  <si>
    <t>RUA SHIGEO TAKASE Nº280 - JAPURÁ - PR - BRASIL</t>
  </si>
  <si>
    <t>LAVINORTE</t>
  </si>
  <si>
    <t>85,32%FEMININO, 14,67%MASCULINO</t>
  </si>
  <si>
    <t>87,15%BRANCO,11,92%PARDO,0,91%PRETO.</t>
  </si>
  <si>
    <t>ROUPA NOVA INDUSTRIA DE CONFECÇÕES LTDA</t>
  </si>
  <si>
    <t>RUA JOSE ANTONIO FERRARI Nº131 BAIRRO PARQUE INDUSTRIA - CIANORTE-PR-BRASIL</t>
  </si>
  <si>
    <t>83,72% FEMININO E 16,73 MASCULINO</t>
  </si>
  <si>
    <t>62,79%BRANCA, 36,43% PARDA E 0,78% PRETA</t>
  </si>
  <si>
    <t>SIM - SINDICATO DAS COSTUREIRAS DE CIANORTE</t>
  </si>
  <si>
    <t>NKF CONFECÇÕES LTDA</t>
  </si>
  <si>
    <t>RUA CARDEAL 177 - LONDRINA/PR - BRASIL</t>
  </si>
  <si>
    <t>65% FEMININO 35% MASCULINO</t>
  </si>
  <si>
    <t>35% BRANCO, 45% PARDO, 18% NEGRO 2% AMARELO</t>
  </si>
  <si>
    <t>SINTVEST, SIVEPAR</t>
  </si>
  <si>
    <t>Blutextil Indústria e Comércio Ltda</t>
  </si>
  <si>
    <t xml:space="preserve">Rua Bahia7799 - Blumenau/SC, Brasil </t>
  </si>
  <si>
    <t>Abvtex, Disney/Fama, e em implementação da Higg Index, ISO 9001 e ISO 14001</t>
  </si>
  <si>
    <t>60% feminino e 40 masculino</t>
  </si>
  <si>
    <t>não possuímos essa informação</t>
  </si>
  <si>
    <t>Sim, Sindicato do Vestuário de Blumenau;SC</t>
  </si>
  <si>
    <t>IBEMA INDUSTRIA DE CONFECÇOES S A</t>
  </si>
  <si>
    <t>RUA CIANORTE, 1262 IBEMA PARANA</t>
  </si>
  <si>
    <t>26,84 % MASCULINO 73,16% FEMININO</t>
  </si>
  <si>
    <t>2,63%NEGROS; 86,31% BRANCO 11,06% PARDOO</t>
  </si>
  <si>
    <t>SIM, SINTRAFORME</t>
  </si>
  <si>
    <t>ABVTEX, FAMA</t>
  </si>
  <si>
    <t>Portal Print Estampas Têxteis Ltda me</t>
  </si>
  <si>
    <t>Rua Fritz Lorenz 1330 galpão C</t>
  </si>
  <si>
    <t>HC BRASIL/RC TEXTIL</t>
  </si>
  <si>
    <t>80% masculino 20% feminino</t>
  </si>
  <si>
    <t>ABVTEX, DISNEY</t>
  </si>
  <si>
    <t>Family's Confecções LTDA</t>
  </si>
  <si>
    <t>Family´s Confecções LTDA</t>
  </si>
  <si>
    <t>COMPANHIA INDUSTRIAL CATAGUASES</t>
  </si>
  <si>
    <t>PRAÇA JOSÉ INÁCIO PEIXOTO, 28 - VILA TEREZA - CATAGUASES/MG - BRASIL</t>
  </si>
  <si>
    <t>Avenida Melvin Jones 505 - Terra Boa/PR - Brasil</t>
  </si>
  <si>
    <t>Avenida Melvin Jones 558 - Terra Boa/PR - Brasil</t>
  </si>
  <si>
    <t>ABVTEX, OEKO-TEX, BCI, SOU DE ALGODÃO</t>
  </si>
  <si>
    <t>CATAGUASES</t>
  </si>
  <si>
    <t>27% FEMININO, 73% MASCULINO</t>
  </si>
  <si>
    <t>68% BRANCO, 14% PARDO, 18% NEGRO</t>
  </si>
  <si>
    <t>76% FEMININO 12% MASCULINO</t>
  </si>
  <si>
    <t>Branco - 92% - Negro 1% - Pardo 7%</t>
  </si>
  <si>
    <t>Feninino - 71% Masculino 29%</t>
  </si>
  <si>
    <t>Branco 76% - Negro 0% - Pardo 24%</t>
  </si>
  <si>
    <t>BLUE OCEAN CONFECCOES SA</t>
  </si>
  <si>
    <t>RUA DESEMBARGADOR CLOTARIO PORTUGAL, 58; BAIRRO BARRA FUNDA; APUCARANA; PARANÁ; BRASIL</t>
  </si>
  <si>
    <t xml:space="preserve">ACESSORIOS </t>
  </si>
  <si>
    <t>65,5% FEMININO 34,5%MASCULINO</t>
  </si>
  <si>
    <t>STIVAR - SINDICATO DO VESTURIO DE APUCARANA</t>
  </si>
  <si>
    <t>N8 TEXTIL EIRELI ME</t>
  </si>
  <si>
    <t>RUA PROFESSOR JACOB INEICHEN, 5905-BLUMENAU/SC-BRASIL</t>
  </si>
  <si>
    <t>ABVTEX, DISNEY/FAMA, UNIVERSAL</t>
  </si>
  <si>
    <t>25%MASCULINO / 75% FEMININO</t>
  </si>
  <si>
    <t>EVALIGHT SOLADOS LTDA</t>
  </si>
  <si>
    <t>RUA NÁDIMO BACHUR.680 DISTRITO INDUSTRIAL FRANCA - SP CEP: 14406-080</t>
  </si>
  <si>
    <t>25% FEMININO 75 % MASCULINO</t>
  </si>
  <si>
    <t>20% NEGRO  55% PARDO  25%BRANCO</t>
  </si>
  <si>
    <t xml:space="preserve"> ACIF / ASSINTECAL</t>
  </si>
  <si>
    <t>ZXY International DMCC</t>
  </si>
  <si>
    <t>VAT No. 100243210000003</t>
  </si>
  <si>
    <t>Unit No: 2701, Platinum Tower, Plot No: JLT-PH1-12, Jumeirah Lakes Towers, P.O Box No. 43720, Dubai, U.A.E.</t>
  </si>
  <si>
    <t>20% Women 80% Men</t>
  </si>
  <si>
    <t>100% Asian</t>
  </si>
  <si>
    <t>Solare Indústria de Borracha Ltda</t>
  </si>
  <si>
    <t>Av Heitor Vila Lobos, 1091; Franca; São Paulo; Brasil</t>
  </si>
  <si>
    <t>80% masculino e 20% feminino</t>
  </si>
  <si>
    <t>Branco 60% e Negro 40%</t>
  </si>
  <si>
    <t>Nirut Indústria e Comércio de Calçados eireli</t>
  </si>
  <si>
    <t>Rua Arnold Faria Junqueira 1300</t>
  </si>
  <si>
    <t xml:space="preserve">70% masculino e 30% feminino </t>
  </si>
  <si>
    <t>40% branco, 30% negro, 30% pardo</t>
  </si>
  <si>
    <t xml:space="preserve">60% women;40%men </t>
  </si>
  <si>
    <t>Fornecedor de Matéria Prima - Fornece matéria prima para as fabricas da Alpargatas e acessorios</t>
  </si>
  <si>
    <t>CLOVES ANDERSEN FACÇÃO ME</t>
  </si>
  <si>
    <t>RUA SEBASTIANA COUTINHO, 1541 - PISO 2 - AREIAS - SÃO JOSE - SC - BRASIL</t>
  </si>
  <si>
    <t>90% feminino, 10% masculino</t>
  </si>
  <si>
    <t>branco 80%; Pardo 20%</t>
  </si>
  <si>
    <t>SD ESTAMPARIA LTDA ME</t>
  </si>
  <si>
    <t>RUA SÃO JOSÉ</t>
  </si>
  <si>
    <t>BLUTEXTIL</t>
  </si>
  <si>
    <t>30% FEMININO - 70% MASCULINO</t>
  </si>
  <si>
    <t>50% PARDO - 50% BRANCO</t>
  </si>
  <si>
    <t>ABVTEX E FAMA</t>
  </si>
  <si>
    <t>RUA ANSELMO BORBA, Nº 30, BAIRRO CENTRO, CEP 88970-000</t>
  </si>
  <si>
    <t>6% MASCULINO - 94 % FEMININO</t>
  </si>
  <si>
    <t>BRANCO 59%, PNEGRO 1%, PARDO 40%</t>
  </si>
  <si>
    <t>Andare Comercio de Confecções Ltda</t>
  </si>
  <si>
    <t>Rua Gustavo Kohler, 159</t>
  </si>
  <si>
    <t>Não posuo</t>
  </si>
  <si>
    <t>Confecções e Comércio Ta Yu Ltada</t>
  </si>
  <si>
    <t>Rua Gustavo Kohler, 175</t>
  </si>
  <si>
    <t>ANDARE</t>
  </si>
  <si>
    <t>69% Feminino e 31% Masculino</t>
  </si>
  <si>
    <t>100% Branco</t>
  </si>
  <si>
    <t>CINTHIA PRADO VIEIRA CARDOSO MALHAS EIRE</t>
  </si>
  <si>
    <t>Av DOS IMIGRANTES, 571 - Centro - Jacutinga - MG</t>
  </si>
  <si>
    <t>MODELAN</t>
  </si>
  <si>
    <t>70% Mulheres e 30% Homens</t>
  </si>
  <si>
    <t>Não temos esse controle</t>
  </si>
  <si>
    <t>RIZZATTI MALHAS LTDA</t>
  </si>
  <si>
    <t>Rua Luiz Gualberto, 265; Florianópolis; Santa Catariana; Brasil</t>
  </si>
  <si>
    <t>75% Feminino, 25% Masculino</t>
  </si>
  <si>
    <t>Não possuimos este controle</t>
  </si>
  <si>
    <t>SITIFITIVESC</t>
  </si>
  <si>
    <t>Evolutex Manufatura de Roupas Ltda</t>
  </si>
  <si>
    <t>Rua Bernardino José de Oliveira, 971 - Galpão 1 - Bairro: Badenfurt Blumenau/SC cep:89070-270 Brasil</t>
  </si>
  <si>
    <t>80% feminino e 20% masculino</t>
  </si>
  <si>
    <t>Sindicato do Vestuário</t>
  </si>
  <si>
    <t>ABVTEX + Disney/FAMA</t>
  </si>
  <si>
    <t>HAKME</t>
  </si>
  <si>
    <t>Elasa Indústria e Comércio de Confecções Ltda</t>
  </si>
  <si>
    <t>Rua Santa Bárbara, 131 Bairro Centro, Boa Vista do Buricá, RS</t>
  </si>
  <si>
    <t>100% Feminino</t>
  </si>
  <si>
    <t>15% Pardo e 85% Branco</t>
  </si>
  <si>
    <t>Malha e Molha</t>
  </si>
  <si>
    <t>Rua Tabor 471, Ipiranga</t>
  </si>
  <si>
    <t xml:space="preserve">Não possuo </t>
  </si>
  <si>
    <t>Sindicato das costureiras de São Paulo</t>
  </si>
  <si>
    <t xml:space="preserve">Simone Pavesi </t>
  </si>
  <si>
    <t>Rua Luiz Batschauer, 95</t>
  </si>
  <si>
    <t>81% Feminino e 19% Masculino</t>
  </si>
  <si>
    <t>38% Negro e 62% Branco</t>
  </si>
  <si>
    <t>PRISBELLI EMBALAGENS E FACÇÃO LTDA</t>
  </si>
  <si>
    <t>Michelle Bartolomei &amp; CIA LTDA</t>
  </si>
  <si>
    <t>RUA: ÁGUA BRANCA, 599 - BLUMENAU - SC, BRASIL</t>
  </si>
  <si>
    <t>Av. Presidente Getulio Vargas, 416 Centro Siqueira Campos/Pr - Brasil</t>
  </si>
  <si>
    <t>100 % FEMININO</t>
  </si>
  <si>
    <t>65% feminino 35% masculino</t>
  </si>
  <si>
    <t>Branco 65% Pardo 25% Negro 10%</t>
  </si>
  <si>
    <t>SINTVEST</t>
  </si>
  <si>
    <t>ESTAMPARIA ROSIN LTDA</t>
  </si>
  <si>
    <t>Lavanderia Tom da Cor Ltda - EPP</t>
  </si>
  <si>
    <t>JRP ENVASAMENTO E EMPACOTAMENTO SOB CONTRATO LTDA - ME</t>
  </si>
  <si>
    <t>AV 1º DE MAIO, 643 BRUSQUE/SC - BRASIL</t>
  </si>
  <si>
    <t>Rua General Osório, 793; Brusque; SC; Brasil</t>
  </si>
  <si>
    <t>RUA: JM 012, 155, BRUSQUE, SC, BRASIL</t>
  </si>
  <si>
    <t>WARUSKY</t>
  </si>
  <si>
    <t>65% HOMENS -35% MULHERES</t>
  </si>
  <si>
    <t>32%Feminino e 78%Masculino</t>
  </si>
  <si>
    <t>90% FEMININO E 10% MASCULINO</t>
  </si>
  <si>
    <t>95% BRANCOS - 5% NEGRO</t>
  </si>
  <si>
    <t>8% Negros e 92%Brancos</t>
  </si>
  <si>
    <t>70% BRANCO E 30% MORENO</t>
  </si>
  <si>
    <t>ABVTEX/DISNEY/FAMA</t>
  </si>
  <si>
    <t>SINDICATO SINTRAFITE E SINDMESTRE</t>
  </si>
  <si>
    <t>Sintrafite / Sindmestre</t>
  </si>
  <si>
    <t>SENTRIVEST</t>
  </si>
  <si>
    <t>ABVTEX, DISNEY/FAMA</t>
  </si>
  <si>
    <t>INOVE ESTAMPARIA LTDA EPP</t>
  </si>
  <si>
    <t>RUA FREDERICO JENSEN; 4485; BLUMENAU; SANTA CATARINA; BRASIL.</t>
  </si>
  <si>
    <t>EVOLUTEX</t>
  </si>
  <si>
    <t>90% MASCULINO 10% FEMININO</t>
  </si>
  <si>
    <t>BRANCO 50% PARDO 50%</t>
  </si>
  <si>
    <t>Inácio estamparia</t>
  </si>
  <si>
    <t>Rua colibri 405, Blumenau /SC</t>
  </si>
  <si>
    <t>85%masculino 15%feminino</t>
  </si>
  <si>
    <t xml:space="preserve">100%branco </t>
  </si>
  <si>
    <t>Sintrafite</t>
  </si>
  <si>
    <t xml:space="preserve">ABVTEX, Disney/fama </t>
  </si>
  <si>
    <t>BR 470 KM 72 N°2.109 BAIRRO RIO MORTO - INDAIAL/SC</t>
  </si>
  <si>
    <t>95% FEMININO/5% MASCULINO</t>
  </si>
  <si>
    <t>95% BRANCOS / 5% NEGROS</t>
  </si>
  <si>
    <t>Sindicato dos Trabalhadores nas Indústrias do Vestuário Couro e Calçados de Indaial.</t>
  </si>
  <si>
    <t>Maria Angelica Fuzon-me</t>
  </si>
  <si>
    <t>Rua: São Pedro, 903 Brusque - Santa Catarina - Brasil</t>
  </si>
  <si>
    <t>Sim. ABVETEX, DISNEY/FAMA</t>
  </si>
  <si>
    <t>56,25% Masculino e 43,75% Feminino</t>
  </si>
  <si>
    <t>90% Branco e 10% Negro</t>
  </si>
  <si>
    <t>Sim. Sintrivest</t>
  </si>
  <si>
    <t>75% Feminino e 25% Masculino</t>
  </si>
  <si>
    <t>Sim. Sintrafite</t>
  </si>
  <si>
    <t>7% NEGRO, 27% PARDO, 66% BRANCO</t>
  </si>
  <si>
    <t>Sim. ABVETEX - DISNEY/FAMA</t>
  </si>
  <si>
    <t>ABVTEX OURO, DISNEY/FAMA</t>
  </si>
  <si>
    <t>Kriakor Lavanderia Ltda</t>
  </si>
  <si>
    <t>ALTELI TEXTIL LTDA</t>
  </si>
  <si>
    <t>Warusky Com.Ind. E Rep. Ltda</t>
  </si>
  <si>
    <t>Rua Herminio Pavesi, 510 Santa Luzia Brusque SC Brasil</t>
  </si>
  <si>
    <t>RUA PROMOTOR RIBEIRO DE CARVALHO 241, BLUMENAU, SC, BRASIL</t>
  </si>
  <si>
    <t>FAPEX TEXTIL LTDA ME</t>
  </si>
  <si>
    <t>MEISTER TÊXTIL EIRELI</t>
  </si>
  <si>
    <t>RUA DOUTOR BLUMENAU Nº 2650 INDAIAL /SC/ BRASIL</t>
  </si>
  <si>
    <t>HC BRASIL</t>
  </si>
  <si>
    <t>51% MASCULINO 49% FEMININO</t>
  </si>
  <si>
    <t>59% BRANCO, 4,5% PRETO, 31% PARDO, 4,5% INDIGENA</t>
  </si>
  <si>
    <t xml:space="preserve">SINDICATO DO VESTUÁRIO COURO E CALÇADO DE INDAIAL </t>
  </si>
  <si>
    <t>ABVTEX, DISNEY/FAMA, UNIVERSAL BRAND DEVELOPMENT.</t>
  </si>
  <si>
    <t>81.607.632/0001-10</t>
  </si>
  <si>
    <t>79.014.809/0001-22</t>
  </si>
  <si>
    <t>79.674.297/0001-20</t>
  </si>
  <si>
    <t>72.285.547/0001-21</t>
  </si>
  <si>
    <t>27.141.650/0001-03</t>
  </si>
  <si>
    <t>76.383.322/0001-29</t>
  </si>
  <si>
    <t>05.774.365/0001-97</t>
  </si>
  <si>
    <t>04.618.509/0001-53</t>
  </si>
  <si>
    <t>01.721.128/0001-07</t>
  </si>
  <si>
    <t>37.599.364/0001-40</t>
  </si>
  <si>
    <t>72.242.134/0001-20</t>
  </si>
  <si>
    <t>00.667.476/0001-80</t>
  </si>
  <si>
    <t>35.230.471/0001-70</t>
  </si>
  <si>
    <t>72.217.839/0001-97</t>
  </si>
  <si>
    <t>02.458.327/0001-37</t>
  </si>
  <si>
    <t>38.318.237/0001-98</t>
  </si>
  <si>
    <t>01.076.668/0001-85</t>
  </si>
  <si>
    <t>09.338.901/0001-62</t>
  </si>
  <si>
    <t>02.174.433.0001/99</t>
  </si>
  <si>
    <t>02.668.656/0001-02</t>
  </si>
  <si>
    <t>02.668.656/0002-93</t>
  </si>
  <si>
    <t>07.670.976/0001-10</t>
  </si>
  <si>
    <t>79.903.043/0001-37</t>
  </si>
  <si>
    <t>00.227.441/0001-20</t>
  </si>
  <si>
    <t>10.516.194/0001-36</t>
  </si>
  <si>
    <t>16.366.195/0001-28</t>
  </si>
  <si>
    <t>12.201.476/0001-70</t>
  </si>
  <si>
    <t>85.176.626/0001-06</t>
  </si>
  <si>
    <t>05.665.900/0001-71</t>
  </si>
  <si>
    <t xml:space="preserve">22.708.934/0001-15 </t>
  </si>
  <si>
    <t>18.288.678/0001-87</t>
  </si>
  <si>
    <t>15.437.340/0001-51</t>
  </si>
  <si>
    <t>09.252.981/0001-39</t>
  </si>
  <si>
    <t>03.419.267/0001-06</t>
  </si>
  <si>
    <t>95.822.573/0001-07</t>
  </si>
  <si>
    <t>80.657.323/0001-91</t>
  </si>
  <si>
    <t>11.007.276/0001-18</t>
  </si>
  <si>
    <t>29.753.023/0001-59</t>
  </si>
  <si>
    <t>19.526.748/0008-27</t>
  </si>
  <si>
    <t>05.603.266/0001-42</t>
  </si>
  <si>
    <t>01.145.506/0001-51</t>
  </si>
  <si>
    <t>07.442.246/0001-62</t>
  </si>
  <si>
    <t>84.683.408/0001-03</t>
  </si>
  <si>
    <t>48.257.224/0001-00</t>
  </si>
  <si>
    <t>03.535.177/0001-80</t>
  </si>
  <si>
    <t>03.110.039/0001-50</t>
  </si>
  <si>
    <t>07.960.882/0001-86</t>
  </si>
  <si>
    <t>10.984.416/0001-45</t>
  </si>
  <si>
    <t>22.727.477/0001-06</t>
  </si>
  <si>
    <t>03.475.822/0001-17</t>
  </si>
  <si>
    <t>29.866.813/0001-40</t>
  </si>
  <si>
    <t>21.960.493/0001-81</t>
  </si>
  <si>
    <t>00.613.519/0001-45</t>
  </si>
  <si>
    <t>22.993.352/0001-28</t>
  </si>
  <si>
    <t>ESTIVAL</t>
  </si>
  <si>
    <t>VESTUÁRIO E ACESSÓRIOS</t>
  </si>
  <si>
    <t>Saguaragi Ind. Com. Ltda.</t>
  </si>
  <si>
    <t>46912218000113</t>
  </si>
  <si>
    <t>Rua Ada Negri, 349 - São Paulo - SP - Brasil</t>
  </si>
  <si>
    <t>PRODUTOS QUÍMICOS (solventes, tintas, pigmentos, etc.)</t>
  </si>
  <si>
    <t>TIER 1</t>
  </si>
  <si>
    <t>45% masculino e 55% feminino</t>
  </si>
  <si>
    <t>25% negros, 40% pardos e 35% brancos</t>
  </si>
  <si>
    <t>ABIQUIM</t>
  </si>
  <si>
    <t>SIM</t>
  </si>
  <si>
    <t>Não</t>
  </si>
  <si>
    <t>Forscher Ind. Com. Produtos Químicos Ltda.</t>
  </si>
  <si>
    <t>06065934000350</t>
  </si>
  <si>
    <t>Rua Eng. Antonio Jovino 220 - CJ 42 - São Paulo / SP / Brasil</t>
  </si>
  <si>
    <t>25% feminino, 75% masculino</t>
  </si>
  <si>
    <t>22% pardos, 88% brancos</t>
  </si>
  <si>
    <t>AUXYBORR INDUSTRIA E COMERCIO LTDA</t>
  </si>
  <si>
    <t>04075101000182</t>
  </si>
  <si>
    <t>RUA PIRAPETININGA, 80 GUARULHOS- SP - BRASIL</t>
  </si>
  <si>
    <t>40% NEGROS, 60% BRANCOS</t>
  </si>
  <si>
    <t>SINPROQUIM</t>
  </si>
  <si>
    <t>ISO9001:2015</t>
  </si>
  <si>
    <t>REBRACIL INDUSTRIA DE EMBALAGENS E REQUALIFICADORA LTDA</t>
  </si>
  <si>
    <t>06295781000175</t>
  </si>
  <si>
    <t>AV SANTA MONICA, 434 - Mauá, São Paulo, Brasil</t>
  </si>
  <si>
    <t>EMBALAGENS</t>
  </si>
  <si>
    <t>75% Masculino e 25% Feminino</t>
  </si>
  <si>
    <t>50% Negros, 15% Pardos, 5% Asiáticos 30% Brancos</t>
  </si>
  <si>
    <t>Sindicado dos Metalúrgicos do Grande ABC</t>
  </si>
  <si>
    <t>ISO 9001</t>
  </si>
  <si>
    <t>Basile Química Indústria e Comercio Ltda</t>
  </si>
  <si>
    <t>58958893000162</t>
  </si>
  <si>
    <t>Rua Pierre Lafage, 196 - São Paulo - SP - Brasil</t>
  </si>
  <si>
    <t>Serviço</t>
  </si>
  <si>
    <t>67% Homens 33% mulheres</t>
  </si>
  <si>
    <t>SIM - Sindicato da Indústria Química</t>
  </si>
  <si>
    <t>Valin Industria e Comércio LTDA. CNPJ 60.336.088.0001-49</t>
  </si>
  <si>
    <t>60336088000149</t>
  </si>
  <si>
    <t>Estrada Júlio de Carvalho, 540 - Jacareí, SP - Brasil</t>
  </si>
  <si>
    <t>65% masculino - 35% feminino</t>
  </si>
  <si>
    <t>ISO9001</t>
  </si>
  <si>
    <t>ITAG SISTEMAS INTELIGENTES LTDA</t>
  </si>
  <si>
    <t>17932272000122</t>
  </si>
  <si>
    <t>Rua Paraíba, 258, São Paulo - SP - Brasil</t>
  </si>
  <si>
    <t>COMPONENTES (solados, transfer, tiras, etc.)</t>
  </si>
  <si>
    <t>70% masculino 30% feminino</t>
  </si>
  <si>
    <t>25% negros, 25% pardos e 50% brancos</t>
  </si>
  <si>
    <t>Sim, SINDIESP</t>
  </si>
  <si>
    <t>ETIQ PLAST IND E COM IMP EXP EIRELLI</t>
  </si>
  <si>
    <t>01820004000189</t>
  </si>
  <si>
    <t>RUA DO NYLON, 49 - AMERICANA/SP</t>
  </si>
  <si>
    <t>87% MASCULINO, 13% FEMININO</t>
  </si>
  <si>
    <t>50% BRANCOS, 30% PARDOS, 20% NEGROS</t>
  </si>
  <si>
    <t>Polystell do Brasil Ltda</t>
  </si>
  <si>
    <t>04313202000144</t>
  </si>
  <si>
    <t>Estrada Particular YAE Massumoto, 330 S. Bernardo do Campo-SP, Brasil</t>
  </si>
  <si>
    <t>56% Masculino e 44% Feminino</t>
  </si>
  <si>
    <t>20% Negros, 44% Brancos e 36%Pardos</t>
  </si>
  <si>
    <t>Iso 9001:2015</t>
  </si>
  <si>
    <t>Zanaflex Borrachas, Ltda.</t>
  </si>
  <si>
    <t>62055710000176</t>
  </si>
  <si>
    <t>Avenida Vasco Massafeli, 1010 - Cotia (SP) CEP: 06703-600</t>
  </si>
  <si>
    <t>90% masculino e 10% feminino</t>
  </si>
  <si>
    <t>80% brancos e 20% negros</t>
  </si>
  <si>
    <t>Sindicato da Borracha</t>
  </si>
  <si>
    <t>VIT IND TEXTIL LTDA</t>
  </si>
  <si>
    <t>06243533000180</t>
  </si>
  <si>
    <t>AVE BRASIL 3.300 FRANCA SP</t>
  </si>
  <si>
    <t>TÊXTEIS (tecidos, etiquetas, linhas, etc.)</t>
  </si>
  <si>
    <t>30%FEMININO 70%MASCULINO</t>
  </si>
  <si>
    <t>35%NEGROS 35%BRANCO 30% PARDOS</t>
  </si>
  <si>
    <t>Sindicato dos Trabalhadores nas Indústrias de Calçados de Franca</t>
  </si>
  <si>
    <t>METALSINOS IND COM E REP LTDA</t>
  </si>
  <si>
    <t>91437418000116</t>
  </si>
  <si>
    <t>RS 239, 3130 - ARARICÁ / RS - BRASIL</t>
  </si>
  <si>
    <t>50% MASCULINO, 50% FEMININO</t>
  </si>
  <si>
    <t>20% NEGROS, 50% BRANCOS, 30% PARDOS</t>
  </si>
  <si>
    <t>Brasoxidos Indústria Química Ltda</t>
  </si>
  <si>
    <t>53739652000109</t>
  </si>
  <si>
    <t>Avenida Papa João XXIII, 2880 - Cidade: Mauá - SP - Brasil</t>
  </si>
  <si>
    <t>90% masculino / 10 % feminino</t>
  </si>
  <si>
    <t>17% negros, 32% pardos, 51% brancos</t>
  </si>
  <si>
    <t>Sindicato de Classe dos Químicos</t>
  </si>
  <si>
    <t>Tecnyl Comércio Indústria e Importação Ltda</t>
  </si>
  <si>
    <t>02771217000120</t>
  </si>
  <si>
    <t>Av. Victor Hugo Kunz, 684 - Novo Hamburgo - RS - Brasil</t>
  </si>
  <si>
    <t>75% Masculino / 25% Feminino</t>
  </si>
  <si>
    <t>100% Brancos</t>
  </si>
  <si>
    <t>Marisa Lucila dos Passos MC Fitas adesivas</t>
  </si>
  <si>
    <t>08970210000114</t>
  </si>
  <si>
    <t>Rua República 512 - Ivoti- RS - Brasil</t>
  </si>
  <si>
    <t>70% Masculino 30% Feminino</t>
  </si>
  <si>
    <t>100% Branca</t>
  </si>
  <si>
    <t>BBC INDUSTRIA E COMERCIO LTDA</t>
  </si>
  <si>
    <t>53350047000141</t>
  </si>
  <si>
    <t>ESTRADA MUNICIPAL BENTO PEREIRA DE TOLEDO, 2001 - ITUPEVA - SP - BRASIL</t>
  </si>
  <si>
    <t>15% feminino, 85% masculino</t>
  </si>
  <si>
    <t>6% negros, 7% pardos, 87% brancos</t>
  </si>
  <si>
    <t>SINPROQUIM - SINDICATO DAS INDUSTRIAS DE PRODUTOS QUIMICOS DO ESTADO DE SÃO PAULO</t>
  </si>
  <si>
    <t>ISO 9001:2015</t>
  </si>
  <si>
    <t>Boxflex Componentes para Calçados Ltda</t>
  </si>
  <si>
    <t>92088509000741</t>
  </si>
  <si>
    <t>Av. Dos municípios, 101 Novo Hamburgo - RS - Brasil</t>
  </si>
  <si>
    <t>66,88 % masculino e 33,12 feminino</t>
  </si>
  <si>
    <t>40% brancos, 30% pardo e 30% negros</t>
  </si>
  <si>
    <t>Sim, Sindicato dos trabalhadores Indústrias Químicas Plasticas de Estância Velha.</t>
  </si>
  <si>
    <t>ORION S.A.</t>
  </si>
  <si>
    <t>61082863000140</t>
  </si>
  <si>
    <t>Rodovia Presidente Dutra KM 135,1 - Eugenio de Melo - São José dos Campos/SP</t>
  </si>
  <si>
    <t>Sindicato dos Borracheiros</t>
  </si>
  <si>
    <t>DALIAN RICHON CHEM CO., LTD</t>
  </si>
  <si>
    <t/>
  </si>
  <si>
    <t>I/10F, Chinabank Plaza, 15 Renmin Road, Dalian China. 116001</t>
  </si>
  <si>
    <t>32% Male, 78% Female</t>
  </si>
  <si>
    <t>100% Yellow</t>
  </si>
  <si>
    <t>Yes</t>
  </si>
  <si>
    <t>ISO 9001, REACH</t>
  </si>
  <si>
    <t>Oriental Rubber Products Co. Ltd.</t>
  </si>
  <si>
    <t>Furama Silom, 3rd floor, 533 Silom Road, Bangkok 10500, Thailand</t>
  </si>
  <si>
    <t>80% female, 20% male</t>
  </si>
  <si>
    <t>No</t>
  </si>
  <si>
    <t>Geotech International B.V.</t>
  </si>
  <si>
    <t>Emrikweg 18, Haarlem, The Netherlands</t>
  </si>
  <si>
    <t>50% feminino, 50% masculino</t>
  </si>
  <si>
    <t>Retilox Química Especial Ltda</t>
  </si>
  <si>
    <t>68966035000113</t>
  </si>
  <si>
    <t>Rua Porto Alegre, 240 Santana de Parnaíba - SP - Brasil</t>
  </si>
  <si>
    <t>60% MASCULINO 40% FEMININO</t>
  </si>
  <si>
    <t>25% NEGROS 35% PARDOS 40% BRANCOS</t>
  </si>
  <si>
    <t>Sindicato das Industrias dos Químicas</t>
  </si>
  <si>
    <t>ISO 9001 : 2015</t>
  </si>
  <si>
    <t>Vitrine Etiquetas e Acessórios Ind e Com Ltda</t>
  </si>
  <si>
    <t>Rua Adolpho Américo Rossi 72</t>
  </si>
  <si>
    <t>60% feminino e 40% masculino</t>
  </si>
  <si>
    <t>18% negros , 24% pardos e 58% brancos</t>
  </si>
  <si>
    <t>Sim, SINBI Birigui-SP</t>
  </si>
  <si>
    <t>ABVETEX - DISNEY/FAMA</t>
  </si>
  <si>
    <t>Nitriflex s/a ind e com</t>
  </si>
  <si>
    <t>42147496000170</t>
  </si>
  <si>
    <t>Rua Marumbi, 1300</t>
  </si>
  <si>
    <t>SIM - Petroquimico Duque de Caxias</t>
  </si>
  <si>
    <t>Sim ISO 9001 - ISO 14001</t>
  </si>
  <si>
    <t>ISOGAMA INDUSTRIA QUÍMICA</t>
  </si>
  <si>
    <t>80228893000328</t>
  </si>
  <si>
    <t>Av. São Sebastião do Passé 1, São Sebastião do Passé, BA, 43850-000</t>
  </si>
  <si>
    <t>66% MASCULINO/34% FEMININO</t>
  </si>
  <si>
    <t>61% BRANCOS/ 15% NEGROS/ 24% PARDOS</t>
  </si>
  <si>
    <t>SINDICATO DAS INDUSTRIAS QUÍMICAS E FARMACEUTÍCAS DO PR, SINDIQUÍMICA</t>
  </si>
  <si>
    <t>Manuella Carneiro Leão Pacifico ME</t>
  </si>
  <si>
    <t>04311948000119</t>
  </si>
  <si>
    <t>Av. Norte Miguel Arraes de Alencar, 562 - Santo Amaro - Recife - PE CEP 50.100-000</t>
  </si>
  <si>
    <t>60% masculino, 40% feminino</t>
  </si>
  <si>
    <t>25% negros, 25% brancos, 50% pardos</t>
  </si>
  <si>
    <t>Sindicato dos comerciarios</t>
  </si>
  <si>
    <t>INNOVATIV IND. E COM. DE TECIDOS LTDA.</t>
  </si>
  <si>
    <t>10820791000150</t>
  </si>
  <si>
    <t>RUA DO AÇUCAR, 10 - Santa Bárbara d'Oeste - São Paulo - Brasil</t>
  </si>
  <si>
    <t>39% mulheres e 61% homens</t>
  </si>
  <si>
    <t>78% brancos, 18% pardos e 4% negros</t>
  </si>
  <si>
    <t>Solven Solventes e Químicos Ltda.</t>
  </si>
  <si>
    <t>74259896000326</t>
  </si>
  <si>
    <t>Rua Prof.ª Abigail Alves Pires, 301, Chácara Nova Boa Vista, Hortolândia-SP</t>
  </si>
  <si>
    <t>70% masculino, 30% feminino</t>
  </si>
  <si>
    <t>20% negros, 40% brancos, 40% pardos</t>
  </si>
  <si>
    <t>Sindicato dos Químicos</t>
  </si>
  <si>
    <t>ISO 9001:2015 e ISO 14001:2015</t>
  </si>
  <si>
    <t>ATENA COMPONENTES TÊXTEIS LTDA</t>
  </si>
  <si>
    <t>07294231000102</t>
  </si>
  <si>
    <t>RUA ABRAMO PERINI, 1740 CAXIAS DO SUL/RS BRASIL</t>
  </si>
  <si>
    <t>75% feminino e 25% masculino</t>
  </si>
  <si>
    <t>69% brancos, 18% pardos e 13% negros</t>
  </si>
  <si>
    <t>FITEMASUL</t>
  </si>
  <si>
    <t>Trav. 1ª da Av. Joana Angélica, 338, Polo Industrial, Dias D'Ávila-BA</t>
  </si>
  <si>
    <t>30% brancos, 30% negros, 40% pardos</t>
  </si>
  <si>
    <t>Sindicato das Indústrias de Produtos Químicos</t>
  </si>
  <si>
    <t>Martino e Vicenzo LTDA.</t>
  </si>
  <si>
    <t>06109878000146</t>
  </si>
  <si>
    <t>rua Julia Maciel Eulalia, 86 Queimadas - PB - Brasil</t>
  </si>
  <si>
    <t>56% Masculino e 44% feminino</t>
  </si>
  <si>
    <t>27% Brancos, 3% Negros e 70% Pardos.</t>
  </si>
  <si>
    <t>DISNEY/FAMA</t>
  </si>
  <si>
    <t>PRIMOS'S ETIQUETAS ESPECIAIS LTDA</t>
  </si>
  <si>
    <t>61824645000133</t>
  </si>
  <si>
    <t>RUA SÃO CARLOS 216</t>
  </si>
  <si>
    <t>80% MASCULINO E 20% FEMININO</t>
  </si>
  <si>
    <t>33% negro, 33% brancos e 33% pardos</t>
  </si>
  <si>
    <t>SIM SINDICATO DOS GRÁFICOS DE JUNDIAI</t>
  </si>
  <si>
    <t>SIM - ISO 9001</t>
  </si>
  <si>
    <t>Nicrom Quimica Ltda</t>
  </si>
  <si>
    <t>68060193000100</t>
  </si>
  <si>
    <t>Alameda África, 166 – Polo Empresarial Tamboré – Santana de Parnaíba – SP – CEP: 06543-306</t>
  </si>
  <si>
    <t>30% masculino, 70% feminino</t>
  </si>
  <si>
    <t>SECFR - Sindicato dos Empregados no Comércio de Franco da Rocha e Região</t>
  </si>
  <si>
    <t>ISO 9001, PRODIR</t>
  </si>
  <si>
    <t>Amik do Brasil produtos quimicos para industria Ltda</t>
  </si>
  <si>
    <t>08168879000197</t>
  </si>
  <si>
    <t>Avenida Irai 79 04082-000 Sao Paulo SP</t>
  </si>
  <si>
    <t>60% feminino 40% masculino</t>
  </si>
  <si>
    <t>90% brancos 10% pardos</t>
  </si>
  <si>
    <t>Perfecta Industria Comercio e Serviço LTDA</t>
  </si>
  <si>
    <t>10633566000104</t>
  </si>
  <si>
    <t>Rua do Trabalhador, 330 - Pq Industrial Morro Branco - Pirapora do Bom Jesus - SP 06550-000</t>
  </si>
  <si>
    <t>36% Homens 64% Mulheres</t>
  </si>
  <si>
    <t>8% Negros 54% Pardos 38% Brancos</t>
  </si>
  <si>
    <t>Federação dos Trabalhadores da Industria Química</t>
  </si>
  <si>
    <t>COLORMIX INDUSTRIA E COMERCIO DE PIGMENTOS LTDA</t>
  </si>
  <si>
    <t>44346930000177</t>
  </si>
  <si>
    <t>AV ARUANA;280 - Barueri - São Paulo - Brasil</t>
  </si>
  <si>
    <t>70% homens e 30% mulheres</t>
  </si>
  <si>
    <t>70% brancos / 10% negros / 20% pardos</t>
  </si>
  <si>
    <t>Sitivesp</t>
  </si>
  <si>
    <t>sim. ISO 9001 e Prodir</t>
  </si>
  <si>
    <t>VENETO ACESSÓRIOS TEXTEIS LTDA</t>
  </si>
  <si>
    <t>95757399000166</t>
  </si>
  <si>
    <t>RUA JUVENAL BOGO, 91 BLUMENAU SC</t>
  </si>
  <si>
    <t>30% MASCULINO E 70% FEMININO</t>
  </si>
  <si>
    <t>80% BRANCOS 14% PARDOS 6% NEGROS</t>
  </si>
  <si>
    <t>SINTEX</t>
  </si>
  <si>
    <t>Endutex Brasil Ltda</t>
  </si>
  <si>
    <t>00849898000177</t>
  </si>
  <si>
    <t>Rua Frederico Ritter, 1111, Sander, Três Coroas-RS - Brasil</t>
  </si>
  <si>
    <t>Em fase de implantação da ISO 9001</t>
  </si>
  <si>
    <t>IMCD Brasil Com. e Ind. de Prod. Quim. Ltda.</t>
  </si>
  <si>
    <t>45725009000521</t>
  </si>
  <si>
    <t>Av. Presidente Juscelino, 570 - Diadema - SP - Brasil</t>
  </si>
  <si>
    <t>48% masculino/ 52% feminino</t>
  </si>
  <si>
    <t>40% pardos, 30% branco, 25% negro e 5% amarelo</t>
  </si>
  <si>
    <t>Sindicato dos Comerciários ABC</t>
  </si>
  <si>
    <t>Sim, ISO 9001, ISO 14001 e PRODIR (Processo de Distribuição Responsável)</t>
  </si>
  <si>
    <t>Synthos S.A.</t>
  </si>
  <si>
    <t>ul. Chemikow 1</t>
  </si>
  <si>
    <t>73,5% male, 26,5% female</t>
  </si>
  <si>
    <t>100% white</t>
  </si>
  <si>
    <t>Yes, ISO 9001, 14001, 45000</t>
  </si>
  <si>
    <t>Rollafio Ind. e Com. de Passamanarias Ltda.</t>
  </si>
  <si>
    <t>93992097000147</t>
  </si>
  <si>
    <t>Rua Jahú, 227 - Pátria Nova, NH - RS</t>
  </si>
  <si>
    <t>38 mulheres / 18 homens</t>
  </si>
  <si>
    <t>Pardos = 6% / Negros = 1% / Brancos = 93%</t>
  </si>
  <si>
    <t>Sim, SINDICATO DAS INDISTRIAS TÊXTEIS DO ESTADO DO RIO GRANDE DO SUL</t>
  </si>
  <si>
    <t>DINOPLAST - Ind. Com. de Plásticos e Velas Frei Damião LTDA</t>
  </si>
  <si>
    <t>06951916000103</t>
  </si>
  <si>
    <t>Rua José Gadelha de Oliveira, 328 - Jardim Sorrilândia - Sousa - Paraíba - CEP 58805-280 p Brasil</t>
  </si>
  <si>
    <t>70% Masculino + 30% Feminino</t>
  </si>
  <si>
    <t>30% Branco + 50% Pardo + 20% Negro</t>
  </si>
  <si>
    <t>Auriquimica Ltda.</t>
  </si>
  <si>
    <t>54429345000194</t>
  </si>
  <si>
    <t>Avenida Henry Ford, 1980, Sao Paulo, SP, Brasil</t>
  </si>
  <si>
    <t>76% masculino, 24% feminino</t>
  </si>
  <si>
    <t>18% negros, 75% brancos, 7% pardos</t>
  </si>
  <si>
    <t>Ocean Industria Quimica Ltda</t>
  </si>
  <si>
    <t>08158761000188</t>
  </si>
  <si>
    <t>Av. Takara Belmont, 410 - Centro Indl - Arujá - SP - Brasil</t>
  </si>
  <si>
    <t>16% FEMININO, 84% MASCULINO</t>
  </si>
  <si>
    <t>10% NEGROS, 50% BRANCO, 40% PARDO</t>
  </si>
  <si>
    <t>SITIPLESP</t>
  </si>
  <si>
    <t>Haco Etiquetas Ltda</t>
  </si>
  <si>
    <t>82645862000136</t>
  </si>
  <si>
    <t>R. Henrique Conrad-595-Vila Itoupava-Blumenau SC Brasil CEP 89075-350</t>
  </si>
  <si>
    <t>40% MASCULINO, 60% FEMININO</t>
  </si>
  <si>
    <t>Amarela 0,75% Branca 84,30% Mulato 0,15% Não Informado 5,08% Parda 7,47% Preta 2,24%</t>
  </si>
  <si>
    <t>Sim, Sintex</t>
  </si>
  <si>
    <t>DISNEY/FAMA- AVBTEX- OEKOTEX</t>
  </si>
  <si>
    <t>FOSQUIMICA E DERIVADOS LTDA</t>
  </si>
  <si>
    <t>04437440000161</t>
  </si>
  <si>
    <t>BR 354 KM 468,1 - ARCOS - MG - CEP 35588-000</t>
  </si>
  <si>
    <t>97% MASCULINO - 3% FEMININO</t>
  </si>
  <si>
    <t>35% NEGROS - 65% BRANCOS</t>
  </si>
  <si>
    <t>Grafotec Industria de Termotransferiveis Ltda</t>
  </si>
  <si>
    <t>92070457000190</t>
  </si>
  <si>
    <t>Av. Ver. Adao Rodrigues de Oliveira, 2000, Novo Hamburgo, RS, Brasil</t>
  </si>
  <si>
    <t>60% homens, 40% mulheres</t>
  </si>
  <si>
    <t>87% brancos, 9% negros, 4% pardos</t>
  </si>
  <si>
    <t>Sindicato da industria gráfica do RS</t>
  </si>
  <si>
    <t>Sun Chemical do Brasil Ltda.</t>
  </si>
  <si>
    <t>01631626001726</t>
  </si>
  <si>
    <t>Estrada Municipal, 642 - Galpão 016- Água Chata - Guarulhos- SP CEP 07251-300</t>
  </si>
  <si>
    <t>55% feminino, 45% masculino</t>
  </si>
  <si>
    <t>55% brancos, 36% pardos, 9%negros.</t>
  </si>
  <si>
    <t>Sim, Sindicato dos Químicos</t>
  </si>
  <si>
    <t>ARKEMA COATEX BRASIL INDUSTRIA E COMERCIO LTDA</t>
  </si>
  <si>
    <t>16516586000696</t>
  </si>
  <si>
    <t>Avenida Pennwalt, 1001, Distrito Industrial, Rio Claro, São Paulo, Brasil</t>
  </si>
  <si>
    <t>70% masculino e 30% feminino</t>
  </si>
  <si>
    <t>SIM, ISO 9001, 14.001 e 45.001</t>
  </si>
  <si>
    <t>Killing S.A. Tintas e Adesivos</t>
  </si>
  <si>
    <t>91671578000630</t>
  </si>
  <si>
    <t>Rua Primeiro de Março, 3430, Novo Hamburgo, Rio Grande do Sul, Brasil</t>
  </si>
  <si>
    <t>80% masculino e 20% feminino.</t>
  </si>
  <si>
    <t>87,18% brancos, 7,44% pardo e 5,38% negros.</t>
  </si>
  <si>
    <t>Sind.Trab. Ind.Tintas Vern. Gravatai e Região</t>
  </si>
  <si>
    <t>Iso 9001</t>
  </si>
  <si>
    <t>Colornet Comercio Exterior Ltda</t>
  </si>
  <si>
    <t>01382160000105</t>
  </si>
  <si>
    <t>Av Adolfo Pinheiro 1000 cj 32 Sao Paulo SP Brasil</t>
  </si>
  <si>
    <t>50% FEMININO 50% MASCULINO</t>
  </si>
  <si>
    <t>50% PARDOS 50% BRANCOS</t>
  </si>
  <si>
    <t>nacional</t>
  </si>
  <si>
    <t>CAIMI &amp; LIAISON INDÚSTRIA E COMÉRCIO DE COURO E SINTÉTICOS LTDA</t>
  </si>
  <si>
    <t>07443786000160</t>
  </si>
  <si>
    <t>ERS 239, 2899, Bairro Vila Nova, Novo Hamburgo/RS</t>
  </si>
  <si>
    <t>28,44 Feminino e 71,55% Masculino</t>
  </si>
  <si>
    <t>90,8% Brancos – 0,92% Negros – 7,34% pardos – 0,92% Indígena</t>
  </si>
  <si>
    <t>Sim, Sindicato das Indústrias Têxteis do RGS e Federação do Trabalhadores da Industria de Fiação e Tecelagem do Estado do Rio Grande do Sul</t>
  </si>
  <si>
    <t>Selo DIAMANTE do Programa Origem Sustentável</t>
  </si>
  <si>
    <t>FREITAS E CORRÊA LTDA</t>
  </si>
  <si>
    <t>54552922000130</t>
  </si>
  <si>
    <t>RUA SEBASTIÃO APARECIDO SILVA, 3159 FRANCA SP BRASIL</t>
  </si>
  <si>
    <t>COMPONENTES (solados, transfer, tiras, etc.), EMBALAGENS</t>
  </si>
  <si>
    <t>64,71% MASCULINO 35,29% FEMININO</t>
  </si>
  <si>
    <t>NEGROS 9,80% BRANCOS 50,98% PARDOS 39,22%</t>
  </si>
  <si>
    <t>ACIF, CIESP, E SINDICATO DOS GRÁFICOS</t>
  </si>
  <si>
    <t>Rhodia Brasil S.A</t>
  </si>
  <si>
    <t>57507626000459</t>
  </si>
  <si>
    <t>Av. Dr. Roberto Moreira, 5005 Bairro: Recanto dos Pássaros Cidade/Estado Paulínia/SP CEP: 13148-914</t>
  </si>
  <si>
    <t>88% masculino; 12% feminino</t>
  </si>
  <si>
    <t>87% brancos; 2,5% negros; 9,5% pardos; 1% amarelos</t>
  </si>
  <si>
    <t>Sindiato dos Químicos de Campinas</t>
  </si>
  <si>
    <t>COFRATEC INDUSTRIA TEXTIL LTDA</t>
  </si>
  <si>
    <t>19541444000162</t>
  </si>
  <si>
    <t>Rodovia Edgar Máximo Zamboto, km 44 Serra dos Cristais - Franco da Rocha SP - Brasil</t>
  </si>
  <si>
    <t>13% Feminino / 87% Masculino</t>
  </si>
  <si>
    <t>13% Negros - 43% brancos -44% pardos</t>
  </si>
  <si>
    <t>Triaac Sul Ind. e Com. Ltda.</t>
  </si>
  <si>
    <t>05199482000174</t>
  </si>
  <si>
    <t>Av. Copesul,03-Triunfo/RS-Brasil</t>
  </si>
  <si>
    <t>24% feminino e 76% masculino</t>
  </si>
  <si>
    <t>12% pardos e 88% brancos</t>
  </si>
  <si>
    <t>Sindquimicos</t>
  </si>
  <si>
    <t>Corrie MacColl Europe B.V.</t>
  </si>
  <si>
    <t>Ankersmidplein 2, Zaandam, The Nederlands, ZIP Code: 1506 CK</t>
  </si>
  <si>
    <t>24% females and 76% male</t>
  </si>
  <si>
    <t>Inoquimica Industria e Comercio Ltda</t>
  </si>
  <si>
    <t>07292680000103</t>
  </si>
  <si>
    <t>Via de Penetração IV, CIA - Simões Filho - BA - Brasil</t>
  </si>
  <si>
    <t>80% Homens, 20% mulheres</t>
  </si>
  <si>
    <t>90% Negros, 10% Brancos</t>
  </si>
  <si>
    <t xml:space="preserve">
ISO 9001</t>
  </si>
  <si>
    <t>Bandeirante Química Ltda</t>
  </si>
  <si>
    <t>47854831001409</t>
  </si>
  <si>
    <t>Avenida Alberto Soares Sampaio, 1240, Capuava, Mauá, São Paulo</t>
  </si>
  <si>
    <t>60% masculino 40% feminino</t>
  </si>
  <si>
    <t>Sim, Sindicato dos Químicos do ABC</t>
  </si>
  <si>
    <t>Sim, ISO 9001, PRODIR, FSC</t>
  </si>
  <si>
    <t>GRAFICA SANTA MARTA</t>
  </si>
  <si>
    <t>09098419000100</t>
  </si>
  <si>
    <t>Rua Hortêncio Ribeiro de Luna, 3333, Distrito Industrial, João Pessoa - PB, CEP: 58081-400;</t>
  </si>
  <si>
    <t>78% masculino, 22% feminino</t>
  </si>
  <si>
    <t>74% pardos, 12% brancos, 7% pretos, 7% não declarados.</t>
  </si>
  <si>
    <t>Sim. SIND TRABALHADORES IND. GRÁFICAS DE JOAO PESSOA; SIND TÉCNICOS DE SEGURANÇA DO TRABALHO DA PARAÍBA ;SIND MOTORISTAS DA PARAÍBA</t>
  </si>
  <si>
    <t>Disney</t>
  </si>
  <si>
    <t>INBRAPE TECIDOS INDUSTRIAIS LTDA</t>
  </si>
  <si>
    <t>04283165000179</t>
  </si>
  <si>
    <t>RUA DR. MONTAURY, 825 CENTRO - GUAIBA/RS CEP 92706-000</t>
  </si>
  <si>
    <t>83% MASCULINO, 17% FEMININO</t>
  </si>
  <si>
    <t>50% BRANCOS, 32% PARDOS, 18% NEGROS</t>
  </si>
  <si>
    <t>SIM, SINDICATO DOS TRABALHADORES NAS INDUSTRIAS DE FIAÇÃO E TECELAGEM DE GUAIBA/RS</t>
  </si>
  <si>
    <t xml:space="preserve">SIM. ISO 9001:2015
</t>
  </si>
  <si>
    <t>CAPUANI DO BRASIL S/A</t>
  </si>
  <si>
    <t>61434288000105</t>
  </si>
  <si>
    <t>Rodovia Cornélio Pires (S127), Km 73,5 - Cruz Alta / Tietê-SP-Brasil / CEP18530-000</t>
  </si>
  <si>
    <t>81% masculino, 19% feminino</t>
  </si>
  <si>
    <t>79% brancos, 19% negros, 2% pardos</t>
  </si>
  <si>
    <t>Sim, Sindicato dos Químicos de Itapetininga</t>
  </si>
  <si>
    <t>CALMIL MINÉRIOS LTDA</t>
  </si>
  <si>
    <t>10851723000158</t>
  </si>
  <si>
    <t>RUA DR. NEWTON PEREIRA GONÇALVES, 1000, DISTRITO INDUSTRIAL, QUEIMADAS, PARAÍBA, BRASIL</t>
  </si>
  <si>
    <t>20% FEMININO, 80% MASCULINO</t>
  </si>
  <si>
    <t>20% brancos, 30% negros, 50% pardos</t>
  </si>
  <si>
    <t>SIM, SINDMINERAIS</t>
  </si>
  <si>
    <t>RUPLAST INDUSTRIA E COMÉRCIO LTDA</t>
  </si>
  <si>
    <t>05559838000133</t>
  </si>
  <si>
    <t>ROD BR 101 SUL KM 83, GP 02- 05</t>
  </si>
  <si>
    <t>82% homens e 18% mulheres</t>
  </si>
  <si>
    <t>Branca 30,51% Amarela 0,51% Preta 12,82% Parda 53,33% Não informado 2,82%</t>
  </si>
  <si>
    <t>Sim, Sindiplast</t>
  </si>
  <si>
    <t>ISO 9001 - EM ANDAMENTO</t>
  </si>
  <si>
    <t>Liko Nordeste Ind. e Com. de Produtos Quimicos Ltda</t>
  </si>
  <si>
    <t>02014328000192</t>
  </si>
  <si>
    <t>Avenida Stenio Gomes, 1280, Maranguape, Ceará, Brasil</t>
  </si>
  <si>
    <t>38% masculino e 12% feminino</t>
  </si>
  <si>
    <t>8% negros, 40% branco e 52% pardo</t>
  </si>
  <si>
    <t>CARTONAGEM JAUENSE LTDA</t>
  </si>
  <si>
    <t>50748748000145</t>
  </si>
  <si>
    <t>AV. ANNA CLAUDINA, 800 - JD. ESTÁDIO - JAÚ/SP -- BRASIL</t>
  </si>
  <si>
    <t>85% masculino, 15% feminino</t>
  </si>
  <si>
    <t>77% Brancos, 17% Pardos, 6% Negros</t>
  </si>
  <si>
    <t>SINDICATO DOS GRÁFICOS</t>
  </si>
  <si>
    <t>ISO 9001, DISNEY/FAMA e FSC</t>
  </si>
  <si>
    <t>GRÁFICA SUPREMA EMBALAGENS LTDA</t>
  </si>
  <si>
    <t>R. CESÁRIO CARAMANO, 71 - JD. AMÉRICA - JAÚ/SP - BRASIL</t>
  </si>
  <si>
    <t>76% Brancos, 19% Pardos, 5% Negros</t>
  </si>
  <si>
    <t>JAUENSE DO NORDESTE EMBALAGENS LTDA</t>
  </si>
  <si>
    <t>04532241000132</t>
  </si>
  <si>
    <t>R. DOUTOR GERINO DE SOUZA FILHO, 3731 - RECREIO DE IPITANGA - LAURO DE FREITAS/BA - BRASIL</t>
  </si>
  <si>
    <t>89% masculino, 11% feminino</t>
  </si>
  <si>
    <t>13% Brancos, 63% Pardos, 24% Negros</t>
  </si>
  <si>
    <t>Santiago Transfers &amp; Cia LTDA</t>
  </si>
  <si>
    <t>07017586000146</t>
  </si>
  <si>
    <t>Rua Nova York 31, Bairro Kennedy Caruaru-PE CEP 55036-490</t>
  </si>
  <si>
    <t>81,25% MASCULINO E 18,75% FEMININO</t>
  </si>
  <si>
    <t>12,5% NEGROS, 25% BRANCOS E 62,5% PARDOS</t>
  </si>
  <si>
    <t>Sim, DISNEY/FAMA.</t>
  </si>
  <si>
    <t>Branyl Comércio e Indústria Têxtil Ltda.</t>
  </si>
  <si>
    <t>43631191000100</t>
  </si>
  <si>
    <t>Rua Flavio Giacomini, s/n - Capivari - SP - Brasil</t>
  </si>
  <si>
    <t>70% Masculino / 30% Feminino</t>
  </si>
  <si>
    <t>20% Negros, 60% Branco e 20% Pardo</t>
  </si>
  <si>
    <t>Sim, Sindicato Têxtil</t>
  </si>
  <si>
    <t>ISO9001:2015 / ABVTEX - Responsabilidade Social</t>
  </si>
  <si>
    <t>ARTECOLA QUIMICA S.A.</t>
  </si>
  <si>
    <t>44699346000952</t>
  </si>
  <si>
    <t>RS 239, 5801, Zona Industrial 2 - Campo Bom-RS</t>
  </si>
  <si>
    <t>66% masculino, 34% Feminino.</t>
  </si>
  <si>
    <t>7,01% Negros, 70,2% brancos, 22,79% pardo</t>
  </si>
  <si>
    <t>SIM, SINDICADO DOS QUIMICOS DE ESTÂNCIA VELHA-RS</t>
  </si>
  <si>
    <t>Dynasol Elastómeros S.A de C.V</t>
  </si>
  <si>
    <t>Carretera Tampico Mante Km. 28.5 , Santa Amalia, Altamira Tams, MX CP:89602</t>
  </si>
  <si>
    <t>15.5 % Women / 84.5 % Men</t>
  </si>
  <si>
    <t>Yes, Sindicato Nacional de Trabajadores de la Industria Química, Petroquímica, Carboquímica, Energía y Gases</t>
  </si>
  <si>
    <t>Yes, ISO9001: 2015, ISO 14001:2015</t>
  </si>
  <si>
    <t>Industrias Negromex S.A de C.V</t>
  </si>
  <si>
    <t>Carretera Tampico Mante Km 13.5 Col. Laguna de la Puerta, Altamira, Tams. MX CP:89608</t>
  </si>
  <si>
    <t>9.88 % Women / 90.12% Men</t>
  </si>
  <si>
    <t>Yes, Sindicato Nacional de Trabajadores de la industria Química, Petroquímica, Carboquímica, Energía y Gases</t>
  </si>
  <si>
    <t>Yes, ISO 9001:2015 / ISO 14001:2015</t>
  </si>
  <si>
    <t>AVIENT COLORANTS BRASIL LTDA.</t>
  </si>
  <si>
    <t>23318607000381</t>
  </si>
  <si>
    <t>V DAS NACOES UNIDAS 18001, São Paulo, SP , Brasil</t>
  </si>
  <si>
    <t>78% HOMENS, 22% MULHERES</t>
  </si>
  <si>
    <t>branco 70% pardo 15% negro 8% amarela 1% indigena 1% Não informado 4%</t>
  </si>
  <si>
    <t>sindicato dos químicos</t>
  </si>
  <si>
    <t>Linhanyl S/A - Linhas para Coser</t>
  </si>
  <si>
    <t>61135315000564</t>
  </si>
  <si>
    <t>AV. Prof. Joaquim Silva - Jardim Saira - Sorocaba -SP</t>
  </si>
  <si>
    <t>60% masculno e 40% Feminino</t>
  </si>
  <si>
    <t>60% Brancos, 30% pardos e 10%negros</t>
  </si>
  <si>
    <t>SIM - Sind Texteis</t>
  </si>
  <si>
    <t>Itaplana Minérios Ltda.</t>
  </si>
  <si>
    <t>32473076000120</t>
  </si>
  <si>
    <t>Rua Vanderley Barbosa, s/n - Vrgem Grande de Soturno - Cachoeiro de itapemirim - ES - CEP: 29.321.000</t>
  </si>
  <si>
    <t>90% Masculino e 10% Feminino.</t>
  </si>
  <si>
    <t>45% Negros, 30% Pardos e 20% Brancos.</t>
  </si>
  <si>
    <t>Sim. Sind.-Mármore</t>
  </si>
  <si>
    <t>Sim, NBR ISO 9001:2015</t>
  </si>
  <si>
    <t>IGB-EMBRASA</t>
  </si>
  <si>
    <t>ROD BR 101 SUL, 2608 - DISTRITO INDUSTRIAL DE SANTO ESTEVAO 54503-010 CABO DE SANTO AGOSTINHO PE</t>
  </si>
  <si>
    <t>80% masculino, 20% feminino</t>
  </si>
  <si>
    <t>60% Branco, 30% Pardo, 10% Negro.</t>
  </si>
  <si>
    <t>Sindgraf-PE</t>
  </si>
  <si>
    <t>FSC</t>
  </si>
  <si>
    <t>Huangyan Zhedong Rubber Auxiliary Imp&amp;amp;Exp Co.,Ltd</t>
  </si>
  <si>
    <t>21Floor Laodongbeilu Zongshanghui,Huangyan,Taizhou,Zhejiang,China</t>
  </si>
  <si>
    <t>75% MAILE,25% FEMALE</t>
  </si>
  <si>
    <t>100% YELLOW</t>
  </si>
  <si>
    <t>LABOR UNION</t>
  </si>
  <si>
    <t>Klabin S/A</t>
  </si>
  <si>
    <t>89637490015177</t>
  </si>
  <si>
    <t>Av Faria Lima, 3600 3º, 4º e 5º andares</t>
  </si>
  <si>
    <t>86% masculino /14% feminino</t>
  </si>
  <si>
    <t>30% negros/70% brancos</t>
  </si>
  <si>
    <t>Sindicato das Industrias de Papel e Celulose</t>
  </si>
  <si>
    <t>Sim, várias. https://klabin.com.br/sustentabilidade/#certificacoes</t>
  </si>
  <si>
    <t xml:space="preserve">WESTROCK DO NORDESTE INDUSTRIA DE EMBALAGENS LTDA. </t>
  </si>
  <si>
    <t>00310707000102</t>
  </si>
  <si>
    <t>Rodovia Federal BR 116, s/nº – km 46, Distrito Industrial, Pacajus/CE 62870-000</t>
  </si>
  <si>
    <t>88% Homens e 12% Mulheres</t>
  </si>
  <si>
    <t xml:space="preserve"> 53% Brancos 47% Negros</t>
  </si>
  <si>
    <t xml:space="preserve">WESTROCK, CELULOSE, PAPEL E EMBALAGENS LTDA.  </t>
  </si>
  <si>
    <t>45989050002044</t>
  </si>
  <si>
    <t>Av. Carlos Grimaldi, 1701 – 5º andar, Fazenda São Quirino, Edifício Galleria Corporate, Torre II, Campinas, Estado de São Paulo, CEP 13091 908.</t>
  </si>
  <si>
    <t>85%Homens e 15%Mulheres</t>
  </si>
  <si>
    <t xml:space="preserve">  83% Brancos 16% Negros 1% outros</t>
  </si>
  <si>
    <t>BAERLOCHER DO BRASIL S.A</t>
  </si>
  <si>
    <t>43821164000192</t>
  </si>
  <si>
    <t>AV. SÃO JEORNIMO , 6000</t>
  </si>
  <si>
    <t>14% FEMININO / 86% MASCULINO</t>
  </si>
  <si>
    <t>sim ISO 9001 e 14001</t>
  </si>
  <si>
    <t>Duraplast Industrial Ltda</t>
  </si>
  <si>
    <t>05548328000160</t>
  </si>
  <si>
    <t>Av. Assis Chateaubriand, 3300-B, Distrito Industrial, Campina Grande, Paraíba</t>
  </si>
  <si>
    <t>72% homens e 28% mulheres</t>
  </si>
  <si>
    <t>52% pardos, 27% negros e 21% brancos.</t>
  </si>
  <si>
    <t>Sindicato das Indústrias de Resinas e Plásticos</t>
  </si>
  <si>
    <t>ISO 9001, ISO 14001, ABVTEX e C&amp;A.</t>
  </si>
  <si>
    <t>LAMI PACK INDUSTRIA E COMERCIO EIRELLI</t>
  </si>
  <si>
    <t>73075350000352</t>
  </si>
  <si>
    <t>AV. Helena de Souza Rodrigues, 705</t>
  </si>
  <si>
    <t>60% Feminino 40% Masculino</t>
  </si>
  <si>
    <t>Sim, Sindalquim</t>
  </si>
  <si>
    <t>Colorgraf Gráfica Editora LTDA.</t>
  </si>
  <si>
    <t>73291536000187</t>
  </si>
  <si>
    <t>Rua Manágua, 586 - Bairro Santo Afonso - Novo Hamburgo - RS 93420-250</t>
  </si>
  <si>
    <t>49% masculino e 51% feminino</t>
  </si>
  <si>
    <t>3% pardos, 8% negros e 89% brancos</t>
  </si>
  <si>
    <t>Sindicato dos Trabalhores nas Indústrias Gráficas de São Leopoldo.</t>
  </si>
  <si>
    <t>ISO9001:2015, Disney, Coca-Cola, Universal, Inmetro</t>
  </si>
  <si>
    <t>Av. Norte Miguel Arraes de Alencar 526, Santo Amaro, Recife PE CEP</t>
  </si>
  <si>
    <t>EMBALAGENS, ETIQUETAS ADESIVAS</t>
  </si>
  <si>
    <t>50% feminino e 50% masculino</t>
  </si>
  <si>
    <t>70% pardos, 20% negros e 10% brancos</t>
  </si>
  <si>
    <t>Fiveltec Industria de Metais Ltda.</t>
  </si>
  <si>
    <t>00601672000152</t>
  </si>
  <si>
    <t>Rua Nagib Moyses Nakle, 41 - Birigui/SP - CEP 16206-003</t>
  </si>
  <si>
    <t>70% MASC. e 30% FEM</t>
  </si>
  <si>
    <t>40% Branco, 40% Pardo e 20% Negros</t>
  </si>
  <si>
    <t>Sim, SINBI e SINTRAMEB</t>
  </si>
  <si>
    <t>Certificação IBRACEM</t>
  </si>
  <si>
    <t>LLV industria e comercio de metais</t>
  </si>
  <si>
    <t>94517158000187</t>
  </si>
  <si>
    <t>rua Dr. Daniel Hillebrand, 74, Novo Hamburgo - RS</t>
  </si>
  <si>
    <t>60% Feminino, 40% masculino</t>
  </si>
  <si>
    <t>25% negros , 35% brancos, 40% pardos</t>
  </si>
  <si>
    <t>sim, metalurgico</t>
  </si>
  <si>
    <t>KURZ do Brasil</t>
  </si>
  <si>
    <t>44022333000197</t>
  </si>
  <si>
    <t>Rua Achilles Orlando Curtolo 195 CEP 01144-010 São Paulo-SP</t>
  </si>
  <si>
    <t>83% masculino e 17% feminino</t>
  </si>
  <si>
    <t>90% brancos e 10% negros</t>
  </si>
  <si>
    <t>Sindicato dos Metalúrgicos</t>
  </si>
  <si>
    <t>Define Design Fabricação de Materiais Plasticos LTDA</t>
  </si>
  <si>
    <t>35475510000108</t>
  </si>
  <si>
    <t>R Conde Pereira Carneiro, 147. Galpão 001. Recife, PE, BR</t>
  </si>
  <si>
    <t>25% masculino e 75% feminino.</t>
  </si>
  <si>
    <t>50% pardos, 30% negros e 20% brancos</t>
  </si>
  <si>
    <t>Sind Trab Ind Mat Plast ENA Ind da Prod Lam Plast Est</t>
  </si>
  <si>
    <t>Em fase de implantação da ABVTEX e DISNEY/FAMA</t>
  </si>
  <si>
    <t>Braschemical Representações Ltda.</t>
  </si>
  <si>
    <t>59926162000289</t>
  </si>
  <si>
    <t>Via Anhanguera, KM 15 - Galpões 38 e 39 (CLA), São Paulo, SP, Brasil</t>
  </si>
  <si>
    <t>50% Masculino e 50% Feminino.</t>
  </si>
  <si>
    <t>90% Brancos e 10% Negros.</t>
  </si>
  <si>
    <t>ASSOCIQUIM.</t>
  </si>
  <si>
    <t>ETIQUETAS BAPTISTELLA INDUSTRIA DE CALÇADOS LTDA.ÇADOS LTDA</t>
  </si>
  <si>
    <t>04039357000134</t>
  </si>
  <si>
    <t>BR 230, KM 41 S/N - SANTA RITA - PB - BRASIL</t>
  </si>
  <si>
    <t>50% BRANCO, 30% PARDOS 20% NEGROS</t>
  </si>
  <si>
    <t>SIM, SINDICATO DE CALÇADISTA DE SANTA RITA/PB</t>
  </si>
  <si>
    <t>CB Embalagens Ltda</t>
  </si>
  <si>
    <t>88257043000106</t>
  </si>
  <si>
    <t>Av Edgar Hoffmeister, 515, Campo Bom, RS, Brasil</t>
  </si>
  <si>
    <t>60% masculino / 40 % feminino</t>
  </si>
  <si>
    <t>80% brancos / 20% pardos</t>
  </si>
  <si>
    <t>Phelps Ind. Com. Imp. Exp. Ltda.</t>
  </si>
  <si>
    <t>07162770000180</t>
  </si>
  <si>
    <t>R. Guerino Cizotti, 430 - Itápolis - São Paulo - Brasil</t>
  </si>
  <si>
    <t>23% Feminino e 77% masculino</t>
  </si>
  <si>
    <t>40% branco, 50% pardos e 10% negros</t>
  </si>
  <si>
    <t>Sindicato dos Trabalhadores nas Indústrias Químicas, Farmacêuticas e de Material Plástico de Suzano</t>
  </si>
  <si>
    <t>Plásticos Jurema Ind.e Com. Ltda</t>
  </si>
  <si>
    <t>52550282000102</t>
  </si>
  <si>
    <t>Rua Ítalo Martinelli, 205 - V.Sul Americana - Carapicuíba/SP/Brasil</t>
  </si>
  <si>
    <t>95% masculino 5% feminino</t>
  </si>
  <si>
    <t>40% pardos 30% negros 30% brancos</t>
  </si>
  <si>
    <t>Sim = ISO 9001</t>
  </si>
  <si>
    <t>BEPLAST IND E COM PLASTICOS LTDA</t>
  </si>
  <si>
    <t>94272036000178</t>
  </si>
  <si>
    <t>Av Paróbe 2250, Sao Leopoldo, RS, BR</t>
  </si>
  <si>
    <t>80% MASCULINO / 20% FEMININO</t>
  </si>
  <si>
    <t>10%NEGRO, 5%, 85%BRANCO</t>
  </si>
  <si>
    <t>SINPLAST</t>
  </si>
  <si>
    <t>BEPLAST NORDESTES IND E COMERCIO DE PLASTICOS LTDA</t>
  </si>
  <si>
    <t>02313082000150</t>
  </si>
  <si>
    <t>VILA NOROAUTO, 605, DISTRITO INDUSTRIAL, SOBRAL, CE</t>
  </si>
  <si>
    <t>92% MASCULINO, 8% FEMININO</t>
  </si>
  <si>
    <t>70% BRANCOS, 25% PARDOS, 5%NEGROS</t>
  </si>
  <si>
    <t>Bella Donna Ind de acess. p/ calç e vest ltda</t>
  </si>
  <si>
    <t>07442246000162</t>
  </si>
  <si>
    <t>Rua Joao Antonio Boff, 192, Caxias do Sul - RS - Brasil</t>
  </si>
  <si>
    <t>60% feminino 40%masculino</t>
  </si>
  <si>
    <t>81% brancos 14% pardos 5% negros</t>
  </si>
  <si>
    <t>Sindijoias</t>
  </si>
  <si>
    <t>Grafica Marx</t>
  </si>
  <si>
    <t>04602262000187</t>
  </si>
  <si>
    <t>Rua Henrique Konrat Filho 175- Estancia Velha-Rio Grande do Sul- Brasil</t>
  </si>
  <si>
    <t>EMBALAGENS, Etiquetas</t>
  </si>
  <si>
    <t>20% feminino 80% masculino</t>
  </si>
  <si>
    <t>50% brancos 50%pardos</t>
  </si>
  <si>
    <t>Sindicato dos Trab. Nas Ind. Graficas de São Leopoldo</t>
  </si>
  <si>
    <t>AD&amp;PG Comércio de Produtos Químicos LTDA</t>
  </si>
  <si>
    <t>10290537000197</t>
  </si>
  <si>
    <t>AV. GETULIO VARGAS, 930, São Roque, SP, Brasil</t>
  </si>
  <si>
    <t>33% feminino e 67% masculino</t>
  </si>
  <si>
    <t>83,4% brancos, 16,6% asiático.</t>
  </si>
  <si>
    <t>ISO 9001/2015</t>
  </si>
  <si>
    <t>Holoseg Importação e Comercio Ltda.</t>
  </si>
  <si>
    <t>02967444000126</t>
  </si>
  <si>
    <t>Rua dos Alpes, 379 - Cambuci</t>
  </si>
  <si>
    <t>40% brancos, 25% negros, 25% pardos e 10% amarelos</t>
  </si>
  <si>
    <t>ICC International Chamber of Commerce - Counterfeiting Intelligence Bureau</t>
  </si>
  <si>
    <t>Pancrom Ind Grafica Ltda</t>
  </si>
  <si>
    <t>61155925000104</t>
  </si>
  <si>
    <t>Av Eng Billings 2299</t>
  </si>
  <si>
    <t>55% homens 45% mulheres</t>
  </si>
  <si>
    <t>40%brancos 60% pardos</t>
  </si>
  <si>
    <t>SINDIGRAF</t>
  </si>
  <si>
    <t>sim Fama , Iso 9001</t>
  </si>
  <si>
    <t>ARLANXEO Brasil S.A.</t>
  </si>
  <si>
    <t>29667227001068</t>
  </si>
  <si>
    <t>Rua Marumbi 600, Campos Elísios, Duque de Caxias/RJ</t>
  </si>
  <si>
    <t>20% feminino, 80% masculino</t>
  </si>
  <si>
    <t>SIQUIRJ, SIQUIMPE, SINDIQUIM e SINPROQUIM</t>
  </si>
  <si>
    <t>ISO9001/14001</t>
  </si>
  <si>
    <t>Nexa Recursos Minerais S.A</t>
  </si>
  <si>
    <t>42416651000107</t>
  </si>
  <si>
    <t>Rodovia BR040, km 284,5 - Vila CMM, Três Marias - MG, Brasil.</t>
  </si>
  <si>
    <t>80% masculino, 20% feminino.</t>
  </si>
  <si>
    <t>ISO 9001, 14001 e 45001.</t>
  </si>
  <si>
    <t>QUIMVALE QUIMICA INDUSTRIAL VALE DO PARAIBA LTDA</t>
  </si>
  <si>
    <t>29041324000150</t>
  </si>
  <si>
    <t>AVENIDA PAULO FERNANDES, 1603 - MUQUECA, BARRA DO PIRAI, RJ, BRASIL</t>
  </si>
  <si>
    <t>90% MASCULINO E 10%FEMININO</t>
  </si>
  <si>
    <t>42% brancos 40% pardos e 18% negros</t>
  </si>
  <si>
    <t>SQUIMSULF SINDICATO DOS TRABALHADORES DAS IND QUIM FARMA E SIMILARES DO SUL FLUMINENSE</t>
  </si>
  <si>
    <t>SIM ISO 9001:2015</t>
  </si>
  <si>
    <t>Cromaflex Industria Gráfica</t>
  </si>
  <si>
    <t>07867951000101</t>
  </si>
  <si>
    <t>Rua Pero Nunes, 100</t>
  </si>
  <si>
    <t>25 Feminino, 75 masculino</t>
  </si>
  <si>
    <t>15 negros, 25 pardos, 5 amarelo, 55 branco</t>
  </si>
  <si>
    <t>FCC indústria e Comércio Ltda</t>
  </si>
  <si>
    <t>03281950000472</t>
  </si>
  <si>
    <t>Rua Paineira, 20 . Campo Bom RS</t>
  </si>
  <si>
    <t>50% branco 35% pardos 15% negros</t>
  </si>
  <si>
    <t>Coats Corrente Ltda.</t>
  </si>
  <si>
    <t>61148052002300</t>
  </si>
  <si>
    <t>Rua do Manifesto, 705 Ipiranga, Sao Paulo - Brazil, CEP 04209-000</t>
  </si>
  <si>
    <t>56% feminino e 44% masculino</t>
  </si>
  <si>
    <t>5% Negros, 68% Brancos, 10% Pardos, 1% Amarelos e 16% Não Informados</t>
  </si>
  <si>
    <t>Sim. SINDMESTRES (administrativo) e SINDICATO DOS TÊXTEIS DE SP ( fabril)</t>
  </si>
  <si>
    <t>3M DO BRASIL LTDA</t>
  </si>
  <si>
    <t>45985371006220</t>
  </si>
  <si>
    <t>ROD. ANHANGUERA, KM 110 - SUMARÉ - SP</t>
  </si>
  <si>
    <t>50% masculino, 50% feminino.</t>
  </si>
  <si>
    <t>18% Pretos / Pardos; 82% Brancos e outras raças</t>
  </si>
  <si>
    <t>CAULISE CAULIN DO SERIDÓ EIRELI</t>
  </si>
  <si>
    <t>02905197000133</t>
  </si>
  <si>
    <t>RODOVIA RN 86 KM 6 SÍTIO CAIÇARA</t>
  </si>
  <si>
    <t>99% MASCULINO, 1% FEMININO</t>
  </si>
  <si>
    <t>60%Branco 20%negro 20%pardo</t>
  </si>
  <si>
    <t>ITM Ind. Têxteis H. Milagre Ltda</t>
  </si>
  <si>
    <t>89842439000175</t>
  </si>
  <si>
    <t>Rod. RSC 453, Km 117,2 Farroupilha - RS/ Brasil</t>
  </si>
  <si>
    <t>70% Homens - 30% Mulheres</t>
  </si>
  <si>
    <t>70% brancos 30% pardos</t>
  </si>
  <si>
    <t>Sindicato setorial</t>
  </si>
  <si>
    <t>Sim, Oeko-Tex</t>
  </si>
  <si>
    <t>KUMHO PETROCHEMICAL CO., LTD.</t>
  </si>
  <si>
    <t>100 CHEONGGYECHEON-RO, JUNG-GU, SEOUL 04542, SOUTH KOREA</t>
  </si>
  <si>
    <t>80% male, 20% female</t>
  </si>
  <si>
    <t>Labor Union</t>
  </si>
  <si>
    <t>ISO9001, IATF16949, ISO14001, ISO45001</t>
  </si>
  <si>
    <t>SAN FANG CHEMICAL INDUSTRY CO., LTD.</t>
  </si>
  <si>
    <t>(PT SAN FANG Indonesia) Jl. Modern Industri IV No.10,12&amp;16, Kawasan Industri Modern Cikande, Serang, Banten</t>
  </si>
  <si>
    <t>50% male, 50% female</t>
  </si>
  <si>
    <t>100% Asian (Taiwanese, Chinese, Vietnamese, Indonesian)</t>
  </si>
  <si>
    <t>Yes.</t>
  </si>
  <si>
    <t>Curtume Rusan Ltda</t>
  </si>
  <si>
    <t>ERS 130, bairro das nações</t>
  </si>
  <si>
    <t>20% negros 80% brancos</t>
  </si>
  <si>
    <t>LWG - Ouro</t>
  </si>
  <si>
    <t>Cabot Brasil Industria e Comercio Ltda</t>
  </si>
  <si>
    <t>61741690000124</t>
  </si>
  <si>
    <t>Av. das Industrias, 2218 - Mauá - São Paulo/Brasil</t>
  </si>
  <si>
    <t>71.08% male and 28.92% female</t>
  </si>
  <si>
    <t>82.67% white, 1.98% yellow, 6.93% black and 8.42% brown</t>
  </si>
  <si>
    <t>Yes, chemistry</t>
  </si>
  <si>
    <t>yes, ISO 9001 and 14001</t>
  </si>
  <si>
    <t>EVASOLA INDUSTRIA DE BORRACHA LTDA</t>
  </si>
  <si>
    <t>05866984000101</t>
  </si>
  <si>
    <t>AV ALBERTO RODRIGUES ALVES, 450 - DIST, INDUSTRIAL - FRANCA -SP - BRASIL</t>
  </si>
  <si>
    <t>80% MASCULINO E 20% MULHER</t>
  </si>
  <si>
    <t>BRANCO 70%, PARDO 10%, NEGRO 20%</t>
  </si>
  <si>
    <t>SIM. SINDIBOR - SINDICATO BORRACHA</t>
  </si>
  <si>
    <t>SIM. ISO 9001/2015</t>
  </si>
  <si>
    <t>TACOSOLA BORRACHAS LTDA.</t>
  </si>
  <si>
    <t>89313720000110</t>
  </si>
  <si>
    <t>BR 116, 7729, NOVO HAMBURGO, RS, BRASIL</t>
  </si>
  <si>
    <t>40%MASC 60%FEM</t>
  </si>
  <si>
    <t>80% BRANCO, 20% PRETO</t>
  </si>
  <si>
    <t>SIM, SINDICATO DAS BORRACHAS</t>
  </si>
  <si>
    <t>Viratec Comp. p/ Calçados Eireli</t>
  </si>
  <si>
    <t>10541888000123</t>
  </si>
  <si>
    <t>Avenida dos Estados 1031</t>
  </si>
  <si>
    <t>57% homens e 43% mulheres</t>
  </si>
  <si>
    <t>4% preto, 9% pardo e 87% branco.</t>
  </si>
  <si>
    <t>Sindicado da Industria de Calçados de CB</t>
  </si>
  <si>
    <t>Globalfit Indústria Têxtil Ltda</t>
  </si>
  <si>
    <t>07820065000122</t>
  </si>
  <si>
    <t>Rod. RS-239, 1.520, Novo Hamburgo, RS, Brasil</t>
  </si>
  <si>
    <t>TÊXTEIS (tecidos, etiquetas, linhas, etc.), COMPONENTES (solados, transfer, tiras, etc.)</t>
  </si>
  <si>
    <t>51% masculino, 49% feminino</t>
  </si>
  <si>
    <t>94,5% brancos, 5,5% pardos</t>
  </si>
  <si>
    <t>Sindicato das indústrias têxteis do estado do RS</t>
  </si>
  <si>
    <t>Serrano Componentes para calçados ltda</t>
  </si>
  <si>
    <t>02641755000109</t>
  </si>
  <si>
    <t>rua ruberto alfredo brocker,420</t>
  </si>
  <si>
    <t>62% feminino 38% masculino</t>
  </si>
  <si>
    <t>79% brancos - 21% pardas</t>
  </si>
  <si>
    <t>Sindicato da indústria de calçados de Três Coroas</t>
  </si>
  <si>
    <t>Emanuel colagens industriais Eireli</t>
  </si>
  <si>
    <t>01050310000183</t>
  </si>
  <si>
    <t>Rua projetada s/n quadra 09 lote 01</t>
  </si>
  <si>
    <t>60%brancos, 40% negros</t>
  </si>
  <si>
    <t>Sim, calçados e vestuário Jp</t>
  </si>
  <si>
    <t>Nao</t>
  </si>
  <si>
    <t>Convip Comercio e Representações Ltda</t>
  </si>
  <si>
    <t>Av Paranapanema 492 - Taboão - Diadema/SP 09930-450 Brasil</t>
  </si>
  <si>
    <t>55% female / 45% male</t>
  </si>
  <si>
    <t>22%black, 78% white</t>
  </si>
  <si>
    <t>Sim (yes)</t>
  </si>
  <si>
    <t>LISTA DE FORNECEDORES HAVAIANAS</t>
  </si>
  <si>
    <t xml:space="preserve">   Visando a transparência das informações relacionadas com a nossa cadeia de abastecimento, desde 2018 a Alpargatas tem divulgado a lista de fornecedores Havaianas.</t>
  </si>
  <si>
    <t xml:space="preserve">   Abaixo estão listados fornecedores de matérias-primas, confecções, acessórios e calçados. Fazem parte desta lista:</t>
  </si>
  <si>
    <t>Atualizado em: Julho/2021</t>
  </si>
  <si>
    <t>TIER 3</t>
  </si>
  <si>
    <t>abvtex</t>
  </si>
  <si>
    <t>TEXTILES (fabric, labels, etc.)</t>
  </si>
  <si>
    <t>MONDIAL BUSINESS</t>
  </si>
  <si>
    <t>Rua Aimore, 264</t>
  </si>
  <si>
    <t>OUTROS</t>
  </si>
  <si>
    <t>25%masculino</t>
  </si>
  <si>
    <t>COLORANTS SOLUTIONS BRASIL INDUSTRIA QUIMICA LTDA</t>
  </si>
  <si>
    <t>32906400000319</t>
  </si>
  <si>
    <t>Avenida Jorge Bei Maluf, 2161 – Vila Theodoro</t>
  </si>
  <si>
    <t>82% Masculino e 18% Feminino</t>
  </si>
  <si>
    <t>Brancos: 87,5% , Negros:1,5% , Pardos:11%</t>
  </si>
  <si>
    <t>Possuímos - ISO 9001; ISO 14001 e ISO 45001;</t>
  </si>
  <si>
    <t>BANDEIRANTE QUIMICA LTDA</t>
  </si>
  <si>
    <t>47854831002057</t>
  </si>
  <si>
    <t>AV PARQUE S/N DISTRITO INDUSTRIAL JOÃO PESSOA PB</t>
  </si>
  <si>
    <t>7 MASCULINO 58% , 5 FEMININO 42%</t>
  </si>
  <si>
    <t>17% NEGROS , 83% BRANCOS</t>
  </si>
  <si>
    <t>ASSOSSIQUIM</t>
  </si>
  <si>
    <t>PRODIR , temos ISO 9001 na nossa base de Mauá SP porem a sistemática é a mesma para toda empresa</t>
  </si>
  <si>
    <t>Cremer SA</t>
  </si>
  <si>
    <t>82641325003800</t>
  </si>
  <si>
    <t>RUA BERTOLINA MAY KECHELE, 125 - Indaial SC - CEP 89.085-050</t>
  </si>
  <si>
    <t>68% homens 32% mulheres</t>
  </si>
  <si>
    <t>sim</t>
  </si>
  <si>
    <t>HACO ETIQUETAS DO NORDESTE LTDA</t>
  </si>
  <si>
    <t>02179938000146</t>
  </si>
  <si>
    <t>Av.Eusébio de Queiroz, 5630-Centro-61760-000 Eusébio- CE</t>
  </si>
  <si>
    <t>68 homens (46,9%) e 77 mulheres (53,1%).</t>
  </si>
  <si>
    <t>56% brancos, 4% negros e 40% pardos.</t>
  </si>
  <si>
    <t>Sim. A Haco Nordeste é associada ao SINDITÊXTIL</t>
  </si>
  <si>
    <t>Eastman Chemical Company (Taminco do Brasil Produtos Químicos Ltda.)</t>
  </si>
  <si>
    <t>Av. Papa João XXIII, 4502 - Mauá, SP, Brasil</t>
  </si>
  <si>
    <t>80% Masculino e 20% Feminino</t>
  </si>
  <si>
    <t>Sim, ISO 9001</t>
  </si>
  <si>
    <t>EVONIK BRASIL LTDA.</t>
  </si>
  <si>
    <t>62695036003703</t>
  </si>
  <si>
    <t>Av. Justino de Maio, 365 - Cumbica - Guarulhos - SP - CEP 07222-000</t>
  </si>
  <si>
    <t>66,5% masculino e 33,5% feminino</t>
  </si>
  <si>
    <t>4,08% amarelos, 76,68%brancos, 0,40%mulatos, 15,74%pardos, 2,86%negros e 0,20%indígenas</t>
  </si>
  <si>
    <t>Sim, Sindicato das Industrias Químicas</t>
  </si>
  <si>
    <t>ISO 9001 e ISO 14001</t>
  </si>
  <si>
    <t>COREMAL COMÉRCIO, DISTRIBUIÇÃO, FABRICAÇÃO E REPRESENTAÇÕES DE PRODUTOS QUÍMICOS LTDA</t>
  </si>
  <si>
    <t>10793008000297</t>
  </si>
  <si>
    <t>Av. da Recuperação, 2500. (BR 101 Norte) Córrego do Jenipapo. Recife - PE</t>
  </si>
  <si>
    <t>50% masculino e 50% feminino</t>
  </si>
  <si>
    <t>Sim. ASSOCIQUIM</t>
  </si>
  <si>
    <t>Sim. ISO 9001:2015 e PRODIR - Processo de Distribuição Responsável</t>
  </si>
  <si>
    <t>Dongguan Paiho Industry CO.,LTD</t>
  </si>
  <si>
    <t>Huanbao Industry District Shatian Town Dongguan City Guangdong China</t>
  </si>
  <si>
    <t>56%female,44%male</t>
  </si>
  <si>
    <t>100%yellow</t>
  </si>
  <si>
    <t>We have associations with syndicate and labor union</t>
  </si>
  <si>
    <t>ISO9001、ISO14001、ISO45001、ISO50001</t>
  </si>
  <si>
    <t>Synthos Dwory 7 sp. z o.o. sp. jawna</t>
  </si>
  <si>
    <t>CHEMICAL PRODUCTS (pigments, solvents, rubber, titanium dioxide etc.)</t>
  </si>
  <si>
    <t>71% male, 29% female</t>
  </si>
  <si>
    <t>ISO 9001, ISO 14001, ISO 45000</t>
  </si>
  <si>
    <t>Synthos Kralupy a.s.</t>
  </si>
  <si>
    <t>O. Wichterleho 810, Lobeček, 278 01 Kralupy nad Vltavou, Czech Rep.</t>
  </si>
  <si>
    <t>77% male, 23% female</t>
  </si>
  <si>
    <t>TIER 2</t>
  </si>
  <si>
    <t>Fornecedor de Matéria Prima - Tier 3</t>
  </si>
  <si>
    <t>TOTAL</t>
  </si>
  <si>
    <t>RESPONDIDOS</t>
  </si>
  <si>
    <t>% RESPOSTAS</t>
  </si>
  <si>
    <t>Dados MP - Caio 02/07</t>
  </si>
  <si>
    <t>Dados PA - Beca e Karina 29/06</t>
  </si>
  <si>
    <t>NÃO RESPONDIDOS</t>
  </si>
  <si>
    <t>TOTAL FORNECEDORES</t>
  </si>
  <si>
    <t>PERCENTUAL</t>
  </si>
  <si>
    <t>PERCENTUAL POR TIER - Texto Fórmula do Cálculo</t>
  </si>
  <si>
    <t>PERCENTUAL SINDICAL - Texto Fórmula do Cálculo</t>
  </si>
  <si>
    <t>Excluídos da contagem os que marcaram 'Não' (coluna O)</t>
  </si>
  <si>
    <t>TIPO FORNECIMENTO</t>
  </si>
  <si>
    <t>FORNECEDORES</t>
  </si>
  <si>
    <t>Sindicalizados</t>
  </si>
  <si>
    <t>Não Sindicalizados</t>
  </si>
  <si>
    <t>QTDADE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</si>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</sst>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theme="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5">
    <xf numFmtId="0" fontId="0" fillId="0" borderId="0"/>
    <xf numFmtId="9" fontId="18" fillId="0" borderId="0" applyFont="0" applyFill="0" applyBorder="0" applyAlignment="0" applyProtection="0"/>
    <xf numFmtId="0" fontId="17" fillId="0" borderId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76">
    <xf numFmtId="0" fontId="0" fillId="0" borderId="0" xfId="0"/>
    <xf numFmtId="0" fontId="15" fillId="0" borderId="0" xfId="0" applyFont="1"/>
    <xf numFmtId="0" fontId="16" fillId="2" borderId="1" xfId="2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9" fontId="1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7" fillId="0" borderId="4" xfId="2" applyFont="1" applyBorder="1" applyAlignment="1">
      <alignment horizontal="center"/>
    </xf>
    <xf numFmtId="0" fontId="17" fillId="0" borderId="3" xfId="2" applyFont="1" applyBorder="1" applyAlignment="1">
      <alignment horizontal="center"/>
    </xf>
    <xf numFmtId="0" fontId="0" fillId="0" borderId="0" xfId="0"/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7" fillId="0" borderId="6" xfId="2" applyFont="1" applyBorder="1" applyAlignment="1">
      <alignment horizontal="center"/>
    </xf>
    <xf numFmtId="0" fontId="17" fillId="0" borderId="0" xfId="2" applyFont="1" applyBorder="1" applyAlignment="1">
      <alignment horizontal="center"/>
    </xf>
    <xf numFmtId="0" fontId="17" fillId="0" borderId="8" xfId="2" applyFont="1" applyBorder="1" applyAlignment="1">
      <alignment horizontal="center"/>
    </xf>
    <xf numFmtId="0" fontId="17" fillId="0" borderId="9" xfId="2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22" fillId="0" borderId="0" xfId="2" applyFont="1" applyBorder="1" applyAlignment="1">
      <alignment horizontal="center"/>
    </xf>
    <xf numFmtId="0" fontId="1" fillId="0" borderId="0" xfId="0" applyFont="1"/>
    <xf numFmtId="0" fontId="23" fillId="0" borderId="0" xfId="2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Alignment="1">
      <alignment horizontal="center"/>
    </xf>
    <xf numFmtId="0" fontId="23" fillId="0" borderId="6" xfId="2" applyFont="1" applyBorder="1" applyAlignment="1">
      <alignment horizontal="left"/>
    </xf>
    <xf numFmtId="0" fontId="1" fillId="0" borderId="6" xfId="0" applyFont="1" applyBorder="1"/>
    <xf numFmtId="0" fontId="1" fillId="0" borderId="2" xfId="0" applyFont="1" applyBorder="1" applyAlignment="1">
      <alignment horizontal="center" vertical="center"/>
    </xf>
    <xf numFmtId="0" fontId="14" fillId="3" borderId="11" xfId="0" applyFont="1" applyFill="1" applyBorder="1"/>
    <xf numFmtId="0" fontId="14" fillId="0" borderId="0" xfId="0" applyFont="1" applyBorder="1" applyAlignment="1">
      <alignment horizontal="left"/>
    </xf>
    <xf numFmtId="0" fontId="14" fillId="3" borderId="12" xfId="0" applyFont="1" applyFill="1" applyBorder="1"/>
    <xf numFmtId="0" fontId="14" fillId="3" borderId="13" xfId="0" applyFont="1" applyFill="1" applyBorder="1"/>
    <xf numFmtId="9" fontId="14" fillId="0" borderId="0" xfId="3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14" xfId="3" applyFont="1" applyBorder="1" applyAlignment="1">
      <alignment horizontal="center"/>
    </xf>
    <xf numFmtId="0" fontId="14" fillId="0" borderId="0" xfId="0" applyFont="1" applyAlignment="1">
      <alignment horizontal="center"/>
    </xf>
    <xf numFmtId="9" fontId="14" fillId="0" borderId="0" xfId="3" applyFont="1" applyAlignment="1">
      <alignment horizontal="center"/>
    </xf>
    <xf numFmtId="0" fontId="14" fillId="0" borderId="14" xfId="0" applyFont="1" applyBorder="1" applyAlignment="1">
      <alignment horizontal="center"/>
    </xf>
    <xf numFmtId="9" fontId="22" fillId="0" borderId="6" xfId="2" applyNumberFormat="1" applyFont="1" applyBorder="1" applyAlignment="1">
      <alignment horizontal="center"/>
    </xf>
    <xf numFmtId="9" fontId="22" fillId="0" borderId="0" xfId="2" applyNumberFormat="1" applyFont="1" applyBorder="1" applyAlignment="1">
      <alignment horizontal="center"/>
    </xf>
    <xf numFmtId="0" fontId="26" fillId="0" borderId="0" xfId="0" applyFont="1" applyBorder="1"/>
    <xf numFmtId="0" fontId="26" fillId="0" borderId="0" xfId="0" applyFont="1"/>
    <xf numFmtId="0" fontId="26" fillId="0" borderId="0" xfId="0" applyFont="1" applyAlignment="1">
      <alignment horizontal="center"/>
    </xf>
    <xf numFmtId="0" fontId="15" fillId="0" borderId="0" xfId="0" quotePrefix="1" applyFont="1"/>
    <xf numFmtId="9" fontId="14" fillId="0" borderId="0" xfId="0" applyNumberFormat="1" applyFont="1" applyAlignment="1">
      <alignment horizontal="center"/>
    </xf>
    <xf numFmtId="9" fontId="26" fillId="0" borderId="7" xfId="0" applyNumberFormat="1" applyFont="1" applyBorder="1" applyAlignment="1">
      <alignment horizontal="center"/>
    </xf>
    <xf numFmtId="0" fontId="22" fillId="0" borderId="6" xfId="2" applyFont="1" applyBorder="1" applyAlignment="1">
      <alignment horizontal="center"/>
    </xf>
    <xf numFmtId="0" fontId="22" fillId="0" borderId="0" xfId="2" applyFont="1" applyBorder="1" applyAlignment="1">
      <alignment horizontal="center"/>
    </xf>
    <xf numFmtId="0" fontId="22" fillId="0" borderId="7" xfId="2" applyFont="1" applyBorder="1" applyAlignment="1">
      <alignment horizontal="center"/>
    </xf>
    <xf numFmtId="0" fontId="23" fillId="0" borderId="6" xfId="2" applyFont="1" applyBorder="1" applyAlignment="1">
      <alignment horizontal="center"/>
    </xf>
    <xf numFmtId="0" fontId="23" fillId="0" borderId="0" xfId="2" applyFont="1" applyBorder="1" applyAlignment="1">
      <alignment horizontal="center"/>
    </xf>
    <xf numFmtId="0" fontId="23" fillId="0" borderId="7" xfId="2" applyFont="1" applyBorder="1" applyAlignment="1">
      <alignment horizontal="center"/>
    </xf>
  </cellXfs>
  <cellStyles count="5">
    <cellStyle name="Normal" xfId="0" builtinId="0"/>
    <cellStyle name="Normal 2" xfId="2"/>
    <cellStyle name="Porcentagem" xfId="3" builtinId="5"/>
    <cellStyle name="Porcentagem 2" xfId="1"/>
    <cellStyle name="Porcentagem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2384950</xdr:colOff>
      <xdr:row>1</xdr:row>
      <xdr:rowOff>130550</xdr:rowOff>
    </xdr:from>
    <xdr:to>
      <xdr:col>4</xdr:col>
      <xdr:colOff>3244118</xdr:colOff>
      <xdr:row>4</xdr:row>
      <xdr:rowOff>33618</xdr:rowOff>
    </xdr:to>
    <xdr:pic>
      <xdr:nvPicPr>
        <xdr:cNvPr id="3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64" t="25373" r="24873" b="24441"/>
        <a:stretch/>
      </xdr:blipFill>
      <xdr:spPr bwMode="auto">
        <a:xfrm>
          <a:off x="11484126" y="332256"/>
          <a:ext cx="859168" cy="4857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1</xdr:row>
      <xdr:rowOff>66675</xdr:rowOff>
    </xdr:from>
    <xdr:to>
      <xdr:col>1</xdr:col>
      <xdr:colOff>1226824</xdr:colOff>
      <xdr:row>4</xdr:row>
      <xdr:rowOff>104980</xdr:rowOff>
    </xdr:to>
    <xdr:pic>
      <xdr:nvPicPr>
        <xdr:cNvPr id="4" name="Imagem 3" descr="ALPA_logo-v_co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9100" y="342900"/>
          <a:ext cx="1156227" cy="619330"/>
        </a:xfrm>
        <a:prstGeom prst="rect">
          <a:avLst/>
        </a:prstGeom>
      </xdr:spPr>
    </xdr:pic>
    <xdr:clientData/>
  </xdr:twoCellAnchor>
  <xdr:twoCellAnchor>
    <xdr:from>
      <xdr:col>0</xdr:col>
      <xdr:colOff>145679</xdr:colOff>
      <xdr:row>17</xdr:row>
      <xdr:rowOff>78442</xdr:rowOff>
    </xdr:from>
    <xdr:to>
      <xdr:col>2</xdr:col>
      <xdr:colOff>235324</xdr:colOff>
      <xdr:row>19</xdr:row>
      <xdr:rowOff>190501</xdr:rowOff>
    </xdr:to>
    <xdr:sp macro="" textlink="">
      <xdr:nvSpPr>
        <xdr:cNvPr id="5" name="CaixaDeTexto 4"/>
        <xdr:cNvSpPr txBox="1"/>
      </xdr:nvSpPr>
      <xdr:spPr>
        <a:xfrm>
          <a:off x="145679" y="3339354"/>
          <a:ext cx="2050674" cy="4930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 b="1"/>
            <a:t>da base global de fornecedores diretos</a:t>
          </a:r>
        </a:p>
      </xdr:txBody>
    </xdr:sp>
    <xdr:clientData/>
  </xdr:twoCellAnchor>
  <xdr:twoCellAnchor>
    <xdr:from>
      <xdr:col>2</xdr:col>
      <xdr:colOff>1770528</xdr:colOff>
      <xdr:row>17</xdr:row>
      <xdr:rowOff>44825</xdr:rowOff>
    </xdr:from>
    <xdr:to>
      <xdr:col>2</xdr:col>
      <xdr:colOff>3272116</xdr:colOff>
      <xdr:row>19</xdr:row>
      <xdr:rowOff>156884</xdr:rowOff>
    </xdr:to>
    <xdr:sp macro="" textlink="">
      <xdr:nvSpPr>
        <xdr:cNvPr id="6" name="CaixaDeTexto 5"/>
        <xdr:cNvSpPr txBox="1"/>
      </xdr:nvSpPr>
      <xdr:spPr>
        <a:xfrm>
          <a:off x="3731557" y="3305737"/>
          <a:ext cx="1501588" cy="4930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 b="1"/>
            <a:t>da base global de subcontratados</a:t>
          </a:r>
        </a:p>
      </xdr:txBody>
    </xdr:sp>
    <xdr:clientData/>
  </xdr:twoCellAnchor>
  <xdr:twoCellAnchor>
    <xdr:from>
      <xdr:col>3</xdr:col>
      <xdr:colOff>201702</xdr:colOff>
      <xdr:row>17</xdr:row>
      <xdr:rowOff>78443</xdr:rowOff>
    </xdr:from>
    <xdr:to>
      <xdr:col>3</xdr:col>
      <xdr:colOff>1703289</xdr:colOff>
      <xdr:row>19</xdr:row>
      <xdr:rowOff>190502</xdr:rowOff>
    </xdr:to>
    <xdr:sp macro="" textlink="">
      <xdr:nvSpPr>
        <xdr:cNvPr id="7" name="CaixaDeTexto 6"/>
        <xdr:cNvSpPr txBox="1"/>
      </xdr:nvSpPr>
      <xdr:spPr>
        <a:xfrm>
          <a:off x="7272614" y="3339355"/>
          <a:ext cx="1501587" cy="4930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 b="1"/>
            <a:t>da base global de fornecedores de MP</a:t>
          </a:r>
        </a:p>
      </xdr:txBody>
    </xdr:sp>
    <xdr:clientData/>
  </xdr:twoCellAnchor>
  <xdr:twoCellAnchor>
    <xdr:from>
      <xdr:col>4</xdr:col>
      <xdr:colOff>481840</xdr:colOff>
      <xdr:row>16</xdr:row>
      <xdr:rowOff>168090</xdr:rowOff>
    </xdr:from>
    <xdr:to>
      <xdr:col>4</xdr:col>
      <xdr:colOff>3182456</xdr:colOff>
      <xdr:row>20</xdr:row>
      <xdr:rowOff>44825</xdr:rowOff>
    </xdr:to>
    <xdr:sp macro="" textlink="">
      <xdr:nvSpPr>
        <xdr:cNvPr id="8" name="CaixaDeTexto 7"/>
        <xdr:cNvSpPr txBox="1"/>
      </xdr:nvSpPr>
      <xdr:spPr>
        <a:xfrm>
          <a:off x="9581016" y="3238502"/>
          <a:ext cx="2700616" cy="649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 b="1"/>
            <a:t>dos fornecedores listados possuem associação</a:t>
          </a:r>
          <a:r>
            <a:rPr lang="pt-BR" sz="1200" b="1" baseline="0"/>
            <a:t> com algum sindicato</a:t>
          </a:r>
          <a:endParaRPr lang="pt-BR" sz="1200" b="1"/>
        </a:p>
      </xdr:txBody>
    </xdr:sp>
    <xdr:clientData/>
  </xdr:twoCellAnchor>
  <xdr:twoCellAnchor editAs="oneCell">
    <xdr:from>
      <xdr:col>1</xdr:col>
      <xdr:colOff>414617</xdr:colOff>
      <xdr:row>9</xdr:row>
      <xdr:rowOff>44823</xdr:rowOff>
    </xdr:from>
    <xdr:to>
      <xdr:col>1</xdr:col>
      <xdr:colOff>1471760</xdr:colOff>
      <xdr:row>15</xdr:row>
      <xdr:rowOff>130395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5117" y="1781735"/>
          <a:ext cx="1057143" cy="1228572"/>
        </a:xfrm>
        <a:prstGeom prst="rect">
          <a:avLst/>
        </a:prstGeom>
      </xdr:spPr>
    </xdr:pic>
    <xdr:clientData/>
  </xdr:twoCellAnchor>
  <xdr:twoCellAnchor editAs="oneCell">
    <xdr:from>
      <xdr:col>2</xdr:col>
      <xdr:colOff>2073089</xdr:colOff>
      <xdr:row>9</xdr:row>
      <xdr:rowOff>67234</xdr:rowOff>
    </xdr:from>
    <xdr:to>
      <xdr:col>2</xdr:col>
      <xdr:colOff>3130232</xdr:colOff>
      <xdr:row>15</xdr:row>
      <xdr:rowOff>143282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34118" y="1804146"/>
          <a:ext cx="1057143" cy="1219048"/>
        </a:xfrm>
        <a:prstGeom prst="rect">
          <a:avLst/>
        </a:prstGeom>
      </xdr:spPr>
    </xdr:pic>
    <xdr:clientData/>
  </xdr:twoCellAnchor>
  <xdr:twoCellAnchor editAs="oneCell">
    <xdr:from>
      <xdr:col>3</xdr:col>
      <xdr:colOff>504264</xdr:colOff>
      <xdr:row>9</xdr:row>
      <xdr:rowOff>112059</xdr:rowOff>
    </xdr:from>
    <xdr:to>
      <xdr:col>3</xdr:col>
      <xdr:colOff>1523312</xdr:colOff>
      <xdr:row>16</xdr:row>
      <xdr:rowOff>7131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575176" y="1848971"/>
          <a:ext cx="1019048" cy="1228572"/>
        </a:xfrm>
        <a:prstGeom prst="rect">
          <a:avLst/>
        </a:prstGeom>
      </xdr:spPr>
    </xdr:pic>
    <xdr:clientData/>
  </xdr:twoCellAnchor>
  <xdr:twoCellAnchor editAs="oneCell">
    <xdr:from>
      <xdr:col>4</xdr:col>
      <xdr:colOff>896459</xdr:colOff>
      <xdr:row>9</xdr:row>
      <xdr:rowOff>134470</xdr:rowOff>
    </xdr:from>
    <xdr:to>
      <xdr:col>4</xdr:col>
      <xdr:colOff>2772650</xdr:colOff>
      <xdr:row>16</xdr:row>
      <xdr:rowOff>58113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995635" y="1871382"/>
          <a:ext cx="1876191" cy="12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B1:Q227"/>
  <sheetViews>
    <sheetView showGridLines="0" tabSelected="1" zoomScale="85" zoomScaleNormal="85" workbookViewId="0">
      <selection activeCell="F6" sqref="F6"/>
    </sheetView>
  </sheetViews>
  <sheetFormatPr defaultColWidth="9" defaultRowHeight="15"/>
  <cols>
    <col min="1" max="1" width="2.85546875" customWidth="1"/>
    <col min="2" max="2" width="26.5703125" customWidth="1"/>
    <col min="3" max="3" width="76.7109375" bestFit="1" customWidth="1"/>
    <col min="4" max="4" width="30.42578125" customWidth="1"/>
    <col min="5" max="5" width="51.5703125" customWidth="1"/>
    <col min="6" max="6" width="31.85546875" customWidth="1"/>
    <col min="7" max="7" width="80" customWidth="1"/>
    <col min="8" max="8" width="28.85546875" customWidth="1"/>
    <col min="9" max="9" width="105.28515625" style="4" customWidth="1"/>
    <col min="10" max="10" width="35.5703125" bestFit="1" customWidth="1"/>
    <col min="11" max="11" width="28.140625" customWidth="1"/>
    <col min="12" max="12" width="37.85546875" bestFit="1" customWidth="1"/>
    <col min="13" max="13" width="73" bestFit="1" customWidth="1"/>
    <col min="14" max="14" width="23.7109375" style="4" customWidth="1"/>
    <col min="15" max="15" width="27.5703125" style="4" customWidth="1"/>
    <col min="16" max="16" width="31.7109375" style="4" customWidth="1"/>
    <col min="17" max="17" width="75.42578125" bestFit="1" customWidth="1"/>
    <col min="18" max="18" width="3.7109375" customWidth="1"/>
  </cols>
  <sheetData>
    <row r="1" spans="2:16" ht="15.75" thickBot="1"/>
    <row r="2" spans="2:16">
      <c r="B2" s="29"/>
      <c r="C2" s="28"/>
      <c r="D2" s="28"/>
      <c r="E2" s="40"/>
      <c r="F2" s="34"/>
    </row>
    <row r="3" spans="2:16" ht="15.75">
      <c r="B3" s="70" t="s">
        <v>1153</v>
      </c>
      <c r="C3" s="71"/>
      <c r="D3" s="71"/>
      <c r="E3" s="72"/>
      <c r="F3" s="43"/>
    </row>
    <row r="4" spans="2:16" s="44" customFormat="1">
      <c r="B4" s="73" t="s">
        <v>1156</v>
      </c>
      <c r="C4" s="74"/>
      <c r="D4" s="74"/>
      <c r="E4" s="75"/>
      <c r="F4" s="35"/>
      <c r="I4" s="47"/>
      <c r="N4" s="47"/>
      <c r="O4" s="47"/>
      <c r="P4" s="47"/>
    </row>
    <row r="5" spans="2:16" s="44" customFormat="1">
      <c r="B5" s="48"/>
      <c r="C5" s="45"/>
      <c r="D5" s="45"/>
      <c r="E5" s="46"/>
      <c r="F5" s="35"/>
      <c r="I5" s="47"/>
      <c r="N5" s="47"/>
      <c r="O5" s="47"/>
      <c r="P5" s="47"/>
    </row>
    <row r="6" spans="2:16" s="44" customFormat="1">
      <c r="B6" s="73" t="s">
        <v>1154</v>
      </c>
      <c r="C6" s="74"/>
      <c r="D6" s="74"/>
      <c r="E6" s="75"/>
      <c r="F6" s="35"/>
      <c r="I6" s="47"/>
      <c r="N6" s="47"/>
      <c r="O6" s="47"/>
      <c r="P6" s="47"/>
    </row>
    <row r="7" spans="2:16" s="44" customFormat="1">
      <c r="B7" s="49"/>
      <c r="C7" s="45"/>
      <c r="D7" s="45"/>
      <c r="E7" s="46"/>
      <c r="F7" s="35"/>
      <c r="I7" s="47"/>
      <c r="N7" s="47"/>
      <c r="O7" s="47"/>
      <c r="P7" s="47"/>
    </row>
    <row r="8" spans="2:16" s="44" customFormat="1">
      <c r="B8" s="73" t="s">
        <v>1155</v>
      </c>
      <c r="C8" s="74"/>
      <c r="D8" s="74"/>
      <c r="E8" s="75"/>
      <c r="F8" s="35"/>
      <c r="I8" s="47"/>
      <c r="N8" s="47"/>
      <c r="O8" s="47"/>
      <c r="P8" s="47"/>
    </row>
    <row r="9" spans="2:16" s="30" customFormat="1">
      <c r="B9" s="36"/>
      <c r="C9" s="37"/>
      <c r="D9" s="37"/>
      <c r="E9" s="41"/>
      <c r="F9" s="34"/>
      <c r="I9" s="33"/>
      <c r="N9" s="33"/>
      <c r="O9" s="33"/>
      <c r="P9" s="33"/>
    </row>
    <row r="10" spans="2:16" s="30" customFormat="1">
      <c r="B10" s="36"/>
      <c r="C10" s="37"/>
      <c r="D10" s="37"/>
      <c r="E10" s="41"/>
      <c r="F10" s="34"/>
      <c r="I10" s="33"/>
      <c r="N10" s="33"/>
      <c r="O10" s="33"/>
      <c r="P10" s="33"/>
    </row>
    <row r="11" spans="2:16" s="30" customFormat="1">
      <c r="B11" s="36"/>
      <c r="C11" s="37"/>
      <c r="D11" s="37"/>
      <c r="E11" s="41"/>
      <c r="F11" s="34"/>
      <c r="I11" s="33"/>
      <c r="N11" s="33"/>
      <c r="O11" s="33"/>
      <c r="P11" s="33"/>
    </row>
    <row r="12" spans="2:16" s="30" customFormat="1">
      <c r="B12" s="36"/>
      <c r="C12" s="37"/>
      <c r="D12" s="37"/>
      <c r="E12" s="41"/>
      <c r="F12" s="34"/>
      <c r="I12" s="33"/>
      <c r="N12" s="33"/>
      <c r="O12" s="33"/>
      <c r="P12" s="33"/>
    </row>
    <row r="13" spans="2:16" s="30" customFormat="1">
      <c r="B13" s="36"/>
      <c r="C13" s="37"/>
      <c r="D13" s="37"/>
      <c r="E13" s="41"/>
      <c r="F13" s="34"/>
      <c r="I13" s="33"/>
      <c r="N13" s="33"/>
      <c r="O13" s="33"/>
      <c r="P13" s="33"/>
    </row>
    <row r="14" spans="2:16" s="30" customFormat="1">
      <c r="B14" s="36"/>
      <c r="C14" s="37"/>
      <c r="D14" s="37"/>
      <c r="E14" s="41"/>
      <c r="F14" s="34"/>
      <c r="I14" s="33"/>
      <c r="N14" s="33"/>
      <c r="O14" s="33"/>
      <c r="P14" s="33"/>
    </row>
    <row r="15" spans="2:16" s="30" customFormat="1">
      <c r="B15" s="36"/>
      <c r="C15" s="37"/>
      <c r="D15" s="37"/>
      <c r="E15" s="41"/>
      <c r="F15" s="34"/>
      <c r="I15" s="33"/>
      <c r="N15" s="33"/>
      <c r="O15" s="33"/>
      <c r="P15" s="33"/>
    </row>
    <row r="16" spans="2:16" s="30" customFormat="1">
      <c r="B16" s="36"/>
      <c r="C16" s="37"/>
      <c r="D16" s="37"/>
      <c r="E16" s="41"/>
      <c r="F16" s="34"/>
      <c r="I16" s="33"/>
      <c r="N16" s="33"/>
      <c r="O16" s="33"/>
      <c r="P16" s="33"/>
    </row>
    <row r="17" spans="2:17" s="65" customFormat="1" ht="15.75">
      <c r="B17" s="62">
        <f>'CÁLCULO PERCENTUAL'!E8</f>
        <v>1</v>
      </c>
      <c r="C17" s="63">
        <f>'CÁLCULO PERCENTUAL'!E9</f>
        <v>0.93103448275862066</v>
      </c>
      <c r="D17" s="63">
        <f>'CÁLCULO PERCENTUAL'!E10</f>
        <v>0.73404255319148937</v>
      </c>
      <c r="E17" s="69">
        <f>'CÁLCULO PERCENTUAL'!K7</f>
        <v>0.7219512195121951</v>
      </c>
      <c r="F17" s="64"/>
      <c r="I17" s="66"/>
      <c r="N17" s="66"/>
      <c r="O17" s="66"/>
      <c r="P17" s="66"/>
    </row>
    <row r="18" spans="2:17" s="30" customFormat="1">
      <c r="B18" s="36"/>
      <c r="C18" s="37"/>
      <c r="D18" s="37"/>
      <c r="E18" s="41"/>
      <c r="F18" s="34"/>
      <c r="I18" s="33"/>
      <c r="N18" s="33"/>
      <c r="O18" s="33"/>
      <c r="P18" s="33"/>
    </row>
    <row r="19" spans="2:17" s="30" customFormat="1">
      <c r="B19" s="36"/>
      <c r="C19" s="37"/>
      <c r="D19" s="37"/>
      <c r="E19" s="41"/>
      <c r="F19" s="34"/>
      <c r="I19" s="33"/>
      <c r="N19" s="33"/>
      <c r="O19" s="33"/>
      <c r="P19" s="33"/>
    </row>
    <row r="20" spans="2:17" s="30" customFormat="1" ht="15.75" thickBot="1">
      <c r="B20" s="38"/>
      <c r="C20" s="39"/>
      <c r="D20" s="39"/>
      <c r="E20" s="42"/>
      <c r="F20" s="34"/>
      <c r="I20" s="33"/>
      <c r="N20" s="33"/>
      <c r="O20" s="33"/>
      <c r="P20" s="33"/>
    </row>
    <row r="21" spans="2:17">
      <c r="B21" s="1"/>
      <c r="D21" s="1"/>
    </row>
    <row r="22" spans="2:17" s="7" customFormat="1" ht="63">
      <c r="B22" s="2" t="s">
        <v>15</v>
      </c>
      <c r="C22" s="2" t="s">
        <v>22</v>
      </c>
      <c r="D22" s="3" t="s">
        <v>90</v>
      </c>
      <c r="E22" s="3" t="s">
        <v>23</v>
      </c>
      <c r="F22" s="2" t="s">
        <v>90</v>
      </c>
      <c r="G22" s="3" t="s">
        <v>24</v>
      </c>
      <c r="H22" s="2" t="s">
        <v>25</v>
      </c>
      <c r="I22" s="2" t="s">
        <v>26</v>
      </c>
      <c r="J22" s="3" t="s">
        <v>27</v>
      </c>
      <c r="K22" s="3" t="s">
        <v>28</v>
      </c>
      <c r="L22" s="3" t="s">
        <v>29</v>
      </c>
      <c r="M22" s="2" t="s">
        <v>30</v>
      </c>
      <c r="N22" s="3" t="s">
        <v>31</v>
      </c>
      <c r="O22" s="3" t="s">
        <v>32</v>
      </c>
      <c r="P22" s="3" t="s">
        <v>33</v>
      </c>
      <c r="Q22" s="3" t="s">
        <v>34</v>
      </c>
    </row>
    <row r="23" spans="2:17" s="6" customFormat="1" ht="16.5" customHeight="1">
      <c r="B23" s="5" t="s">
        <v>16</v>
      </c>
      <c r="C23" s="5" t="s">
        <v>0</v>
      </c>
      <c r="D23" s="5" t="s">
        <v>1</v>
      </c>
      <c r="E23" s="5" t="s">
        <v>2</v>
      </c>
      <c r="F23" s="5" t="s">
        <v>1</v>
      </c>
      <c r="G23" s="10" t="s">
        <v>3</v>
      </c>
      <c r="H23" s="5" t="s">
        <v>142</v>
      </c>
      <c r="I23" s="50" t="s">
        <v>37</v>
      </c>
      <c r="J23" s="5" t="s">
        <v>4</v>
      </c>
      <c r="K23" s="5">
        <v>210</v>
      </c>
      <c r="L23" s="5" t="s">
        <v>5</v>
      </c>
      <c r="M23" s="5" t="s">
        <v>6</v>
      </c>
      <c r="N23" s="5" t="s">
        <v>21</v>
      </c>
      <c r="O23" s="50" t="s">
        <v>452</v>
      </c>
      <c r="P23" s="5" t="s">
        <v>7</v>
      </c>
      <c r="Q23" s="5" t="s">
        <v>8</v>
      </c>
    </row>
    <row r="24" spans="2:17" s="7" customFormat="1">
      <c r="B24" s="5" t="s">
        <v>16</v>
      </c>
      <c r="C24" s="5" t="s">
        <v>10</v>
      </c>
      <c r="D24" s="5" t="s">
        <v>11</v>
      </c>
      <c r="E24" s="5" t="s">
        <v>10</v>
      </c>
      <c r="F24" s="5" t="s">
        <v>11</v>
      </c>
      <c r="G24" s="10" t="s">
        <v>12</v>
      </c>
      <c r="H24" s="5" t="s">
        <v>95</v>
      </c>
      <c r="I24" s="5" t="s">
        <v>37</v>
      </c>
      <c r="J24" s="5" t="s">
        <v>7</v>
      </c>
      <c r="K24" s="5">
        <v>220</v>
      </c>
      <c r="L24" s="5" t="s">
        <v>13</v>
      </c>
      <c r="M24" s="5" t="s">
        <v>6</v>
      </c>
      <c r="N24" s="5" t="s">
        <v>9</v>
      </c>
      <c r="O24" s="50" t="s">
        <v>452</v>
      </c>
      <c r="P24" s="5" t="s">
        <v>7</v>
      </c>
      <c r="Q24" s="5" t="s">
        <v>14</v>
      </c>
    </row>
    <row r="25" spans="2:17" s="7" customFormat="1">
      <c r="B25" s="5" t="s">
        <v>16</v>
      </c>
      <c r="C25" s="5" t="s">
        <v>17</v>
      </c>
      <c r="D25" s="5" t="s">
        <v>18</v>
      </c>
      <c r="E25" s="5" t="s">
        <v>17</v>
      </c>
      <c r="F25" s="5" t="s">
        <v>18</v>
      </c>
      <c r="G25" s="10" t="s">
        <v>19</v>
      </c>
      <c r="H25" s="5" t="s">
        <v>95</v>
      </c>
      <c r="I25" s="5" t="s">
        <v>37</v>
      </c>
      <c r="J25" s="5" t="s">
        <v>7</v>
      </c>
      <c r="K25" s="5">
        <v>43</v>
      </c>
      <c r="L25" s="5" t="s">
        <v>20</v>
      </c>
      <c r="M25" s="5" t="s">
        <v>6</v>
      </c>
      <c r="N25" s="5" t="s">
        <v>21</v>
      </c>
      <c r="O25" s="50" t="s">
        <v>452</v>
      </c>
      <c r="P25" s="5" t="s">
        <v>21</v>
      </c>
      <c r="Q25" s="5" t="s">
        <v>21</v>
      </c>
    </row>
    <row r="26" spans="2:17" s="7" customFormat="1">
      <c r="B26" s="5" t="s">
        <v>16</v>
      </c>
      <c r="C26" s="5" t="s">
        <v>84</v>
      </c>
      <c r="D26" s="5" t="s">
        <v>85</v>
      </c>
      <c r="E26" s="5" t="s">
        <v>84</v>
      </c>
      <c r="F26" s="5" t="s">
        <v>85</v>
      </c>
      <c r="G26" s="10" t="s">
        <v>86</v>
      </c>
      <c r="H26" s="5" t="s">
        <v>442</v>
      </c>
      <c r="I26" s="5" t="s">
        <v>37</v>
      </c>
      <c r="J26" s="5" t="s">
        <v>7</v>
      </c>
      <c r="K26" s="5">
        <v>525</v>
      </c>
      <c r="L26" s="5" t="s">
        <v>87</v>
      </c>
      <c r="M26" s="5" t="s">
        <v>6</v>
      </c>
      <c r="N26" s="5" t="s">
        <v>21</v>
      </c>
      <c r="O26" s="50" t="s">
        <v>452</v>
      </c>
      <c r="P26" s="5" t="s">
        <v>7</v>
      </c>
      <c r="Q26" s="5" t="s">
        <v>88</v>
      </c>
    </row>
    <row r="27" spans="2:17" s="7" customFormat="1">
      <c r="B27" s="5" t="s">
        <v>89</v>
      </c>
      <c r="C27" s="5" t="s">
        <v>44</v>
      </c>
      <c r="D27" s="26" t="s">
        <v>440</v>
      </c>
      <c r="E27" s="5" t="s">
        <v>44</v>
      </c>
      <c r="F27" s="5" t="s">
        <v>440</v>
      </c>
      <c r="G27" s="10" t="s">
        <v>45</v>
      </c>
      <c r="H27" s="27" t="s">
        <v>272</v>
      </c>
      <c r="I27" s="50" t="s">
        <v>1219</v>
      </c>
      <c r="J27" s="14" t="s">
        <v>7</v>
      </c>
      <c r="K27" s="5">
        <v>62</v>
      </c>
      <c r="L27" s="5" t="s">
        <v>92</v>
      </c>
      <c r="M27" s="5"/>
      <c r="N27" s="5" t="s">
        <v>91</v>
      </c>
      <c r="O27" s="50" t="s">
        <v>452</v>
      </c>
      <c r="P27" s="5">
        <v>0</v>
      </c>
      <c r="Q27" s="5" t="s">
        <v>93</v>
      </c>
    </row>
    <row r="28" spans="2:17" s="7" customFormat="1">
      <c r="B28" s="5" t="s">
        <v>89</v>
      </c>
      <c r="C28" s="5" t="s">
        <v>35</v>
      </c>
      <c r="D28" s="5" t="s">
        <v>387</v>
      </c>
      <c r="E28" s="5" t="s">
        <v>35</v>
      </c>
      <c r="F28" s="5" t="s">
        <v>387</v>
      </c>
      <c r="G28" s="10" t="s">
        <v>36</v>
      </c>
      <c r="H28" s="8" t="s">
        <v>95</v>
      </c>
      <c r="I28" s="5" t="s">
        <v>37</v>
      </c>
      <c r="J28" s="5" t="s">
        <v>7</v>
      </c>
      <c r="K28" s="5">
        <v>2</v>
      </c>
      <c r="L28" s="5" t="s">
        <v>38</v>
      </c>
      <c r="M28" s="5" t="s">
        <v>39</v>
      </c>
      <c r="N28" s="8">
        <v>0</v>
      </c>
      <c r="O28" s="9">
        <v>1</v>
      </c>
      <c r="P28" s="9">
        <v>1</v>
      </c>
      <c r="Q28" s="8" t="s">
        <v>94</v>
      </c>
    </row>
    <row r="29" spans="2:17" s="7" customFormat="1">
      <c r="B29" s="5" t="s">
        <v>89</v>
      </c>
      <c r="C29" s="5" t="s">
        <v>40</v>
      </c>
      <c r="D29" s="5" t="s">
        <v>389</v>
      </c>
      <c r="E29" s="5" t="s">
        <v>40</v>
      </c>
      <c r="F29" s="5" t="s">
        <v>389</v>
      </c>
      <c r="G29" s="10" t="s">
        <v>41</v>
      </c>
      <c r="H29" s="8" t="s">
        <v>95</v>
      </c>
      <c r="I29" s="5" t="s">
        <v>37</v>
      </c>
      <c r="J29" s="5" t="s">
        <v>7</v>
      </c>
      <c r="K29" s="5">
        <v>509</v>
      </c>
      <c r="L29" s="5" t="s">
        <v>42</v>
      </c>
      <c r="M29" s="5" t="s">
        <v>43</v>
      </c>
      <c r="N29" s="11">
        <v>0.01</v>
      </c>
      <c r="O29" s="9" t="s">
        <v>96</v>
      </c>
      <c r="P29" s="9">
        <v>1</v>
      </c>
      <c r="Q29" s="8" t="s">
        <v>97</v>
      </c>
    </row>
    <row r="30" spans="2:17" s="7" customFormat="1">
      <c r="B30" s="5" t="s">
        <v>89</v>
      </c>
      <c r="C30" s="5" t="s">
        <v>59</v>
      </c>
      <c r="D30" s="20" t="s">
        <v>388</v>
      </c>
      <c r="E30" s="5" t="s">
        <v>59</v>
      </c>
      <c r="F30" s="20" t="s">
        <v>388</v>
      </c>
      <c r="G30" s="10" t="s">
        <v>60</v>
      </c>
      <c r="H30" s="27" t="s">
        <v>95</v>
      </c>
      <c r="I30" s="5" t="s">
        <v>37</v>
      </c>
      <c r="J30" s="8" t="s">
        <v>7</v>
      </c>
      <c r="K30" s="5">
        <v>145</v>
      </c>
      <c r="L30" s="5" t="s">
        <v>61</v>
      </c>
      <c r="M30" s="5" t="s">
        <v>62</v>
      </c>
      <c r="N30" s="8">
        <v>0</v>
      </c>
      <c r="O30" s="10" t="s">
        <v>63</v>
      </c>
      <c r="P30" s="9">
        <v>1</v>
      </c>
      <c r="Q30" s="5" t="s">
        <v>94</v>
      </c>
    </row>
    <row r="31" spans="2:17" s="7" customFormat="1">
      <c r="B31" s="5" t="s">
        <v>89</v>
      </c>
      <c r="C31" s="5" t="s">
        <v>75</v>
      </c>
      <c r="D31" s="26" t="s">
        <v>390</v>
      </c>
      <c r="E31" s="5" t="s">
        <v>75</v>
      </c>
      <c r="F31" s="26" t="s">
        <v>390</v>
      </c>
      <c r="G31" s="10" t="s">
        <v>76</v>
      </c>
      <c r="H31" s="8" t="s">
        <v>95</v>
      </c>
      <c r="I31" s="5" t="s">
        <v>37</v>
      </c>
      <c r="J31" s="8" t="s">
        <v>7</v>
      </c>
      <c r="K31" s="5">
        <v>109</v>
      </c>
      <c r="L31" s="5" t="s">
        <v>77</v>
      </c>
      <c r="M31" s="5" t="s">
        <v>78</v>
      </c>
      <c r="N31" s="5">
        <v>0</v>
      </c>
      <c r="O31" s="5" t="s">
        <v>79</v>
      </c>
      <c r="P31" s="9">
        <v>1</v>
      </c>
      <c r="Q31" s="5" t="s">
        <v>94</v>
      </c>
    </row>
    <row r="32" spans="2:17" s="7" customFormat="1">
      <c r="B32" s="5" t="s">
        <v>89</v>
      </c>
      <c r="C32" s="4" t="s">
        <v>51</v>
      </c>
      <c r="D32" s="8" t="s">
        <v>391</v>
      </c>
      <c r="E32" t="s">
        <v>51</v>
      </c>
      <c r="F32" s="8" t="s">
        <v>391</v>
      </c>
      <c r="G32" s="12" t="s">
        <v>52</v>
      </c>
      <c r="H32" s="8" t="s">
        <v>95</v>
      </c>
      <c r="I32" s="5" t="s">
        <v>37</v>
      </c>
      <c r="J32" s="8" t="s">
        <v>7</v>
      </c>
      <c r="K32" s="5">
        <v>15</v>
      </c>
      <c r="L32" s="5" t="s">
        <v>53</v>
      </c>
      <c r="M32" s="5" t="s">
        <v>54</v>
      </c>
      <c r="N32" s="5">
        <v>0</v>
      </c>
      <c r="O32" s="5" t="s">
        <v>55</v>
      </c>
      <c r="P32" s="5">
        <v>0</v>
      </c>
      <c r="Q32" s="5" t="s">
        <v>94</v>
      </c>
    </row>
    <row r="33" spans="2:17" s="7" customFormat="1">
      <c r="B33" s="5" t="s">
        <v>89</v>
      </c>
      <c r="C33" s="5" t="s">
        <v>56</v>
      </c>
      <c r="D33" s="8" t="s">
        <v>394</v>
      </c>
      <c r="E33" s="5" t="s">
        <v>56</v>
      </c>
      <c r="F33" s="8" t="s">
        <v>394</v>
      </c>
      <c r="G33" s="10" t="s">
        <v>57</v>
      </c>
      <c r="H33" s="8" t="s">
        <v>95</v>
      </c>
      <c r="I33" s="5" t="s">
        <v>37</v>
      </c>
      <c r="J33" s="8" t="s">
        <v>7</v>
      </c>
      <c r="K33" s="5">
        <v>131</v>
      </c>
      <c r="L33" s="5" t="s">
        <v>49</v>
      </c>
      <c r="M33" s="5" t="s">
        <v>58</v>
      </c>
      <c r="N33" s="5">
        <v>0</v>
      </c>
      <c r="O33" s="8" t="s">
        <v>50</v>
      </c>
      <c r="P33" s="9">
        <v>1</v>
      </c>
      <c r="Q33" s="5" t="s">
        <v>98</v>
      </c>
    </row>
    <row r="34" spans="2:17" s="7" customFormat="1">
      <c r="B34" s="5" t="s">
        <v>89</v>
      </c>
      <c r="C34" s="5" t="s">
        <v>56</v>
      </c>
      <c r="D34" s="8" t="s">
        <v>394</v>
      </c>
      <c r="E34" s="5" t="s">
        <v>56</v>
      </c>
      <c r="F34" s="8" t="s">
        <v>394</v>
      </c>
      <c r="G34" s="10" t="s">
        <v>283</v>
      </c>
      <c r="H34" s="8" t="s">
        <v>95</v>
      </c>
      <c r="I34" s="5" t="s">
        <v>37</v>
      </c>
      <c r="J34" s="8" t="s">
        <v>7</v>
      </c>
      <c r="K34" s="5">
        <v>62</v>
      </c>
      <c r="L34" s="5" t="s">
        <v>284</v>
      </c>
      <c r="M34" s="5" t="s">
        <v>285</v>
      </c>
      <c r="N34" s="5">
        <v>0</v>
      </c>
      <c r="O34" s="21" t="s">
        <v>50</v>
      </c>
      <c r="P34" s="9">
        <v>1</v>
      </c>
      <c r="Q34" s="5" t="s">
        <v>229</v>
      </c>
    </row>
    <row r="35" spans="2:17" s="6" customFormat="1" ht="16.5" customHeight="1">
      <c r="B35" s="5" t="s">
        <v>16</v>
      </c>
      <c r="C35" s="5" t="s">
        <v>99</v>
      </c>
      <c r="D35" s="5" t="s">
        <v>100</v>
      </c>
      <c r="E35" s="5" t="s">
        <v>99</v>
      </c>
      <c r="F35" s="5" t="s">
        <v>100</v>
      </c>
      <c r="G35" s="10" t="s">
        <v>101</v>
      </c>
      <c r="H35" s="5" t="s">
        <v>95</v>
      </c>
      <c r="I35" s="5" t="s">
        <v>37</v>
      </c>
      <c r="J35" s="8" t="s">
        <v>7</v>
      </c>
      <c r="K35" s="5">
        <v>80</v>
      </c>
      <c r="L35" s="5" t="s">
        <v>102</v>
      </c>
      <c r="M35" s="5" t="s">
        <v>103</v>
      </c>
      <c r="N35" s="5" t="s">
        <v>9</v>
      </c>
      <c r="O35" s="5" t="s">
        <v>104</v>
      </c>
      <c r="P35" s="5">
        <v>1</v>
      </c>
      <c r="Q35" s="5" t="s">
        <v>105</v>
      </c>
    </row>
    <row r="36" spans="2:17" s="6" customFormat="1" ht="16.5" customHeight="1">
      <c r="B36" s="5" t="s">
        <v>16</v>
      </c>
      <c r="C36" s="5" t="s">
        <v>106</v>
      </c>
      <c r="D36" s="5" t="s">
        <v>91</v>
      </c>
      <c r="E36" s="5" t="s">
        <v>106</v>
      </c>
      <c r="F36" s="5" t="s">
        <v>91</v>
      </c>
      <c r="G36" s="10" t="s">
        <v>107</v>
      </c>
      <c r="H36" s="5" t="s">
        <v>95</v>
      </c>
      <c r="I36" s="5" t="s">
        <v>37</v>
      </c>
      <c r="J36" s="8" t="s">
        <v>7</v>
      </c>
      <c r="K36" s="5">
        <v>60</v>
      </c>
      <c r="L36" s="5" t="s">
        <v>108</v>
      </c>
      <c r="M36" s="5" t="s">
        <v>109</v>
      </c>
      <c r="N36" s="5" t="s">
        <v>21</v>
      </c>
      <c r="O36" s="5" t="s">
        <v>110</v>
      </c>
      <c r="P36" s="5">
        <v>1</v>
      </c>
      <c r="Q36" s="5" t="s">
        <v>111</v>
      </c>
    </row>
    <row r="37" spans="2:17" s="6" customFormat="1" ht="16.5" customHeight="1">
      <c r="B37" s="5" t="s">
        <v>16</v>
      </c>
      <c r="C37" s="5" t="s">
        <v>112</v>
      </c>
      <c r="D37" s="5" t="s">
        <v>91</v>
      </c>
      <c r="E37" s="5" t="s">
        <v>112</v>
      </c>
      <c r="F37" s="5" t="s">
        <v>91</v>
      </c>
      <c r="G37" s="10" t="s">
        <v>113</v>
      </c>
      <c r="H37" s="5" t="s">
        <v>95</v>
      </c>
      <c r="I37" s="5" t="s">
        <v>37</v>
      </c>
      <c r="J37" s="8" t="s">
        <v>7</v>
      </c>
      <c r="K37" s="5">
        <v>600</v>
      </c>
      <c r="L37" s="5" t="s">
        <v>114</v>
      </c>
      <c r="M37" s="5" t="s">
        <v>109</v>
      </c>
      <c r="N37" s="5" t="s">
        <v>21</v>
      </c>
      <c r="O37" s="5" t="s">
        <v>110</v>
      </c>
      <c r="P37" s="5">
        <v>1</v>
      </c>
      <c r="Q37" s="17" t="s">
        <v>91</v>
      </c>
    </row>
    <row r="38" spans="2:17" s="6" customFormat="1" ht="16.5" customHeight="1">
      <c r="B38" s="5" t="s">
        <v>89</v>
      </c>
      <c r="C38" s="5" t="s">
        <v>115</v>
      </c>
      <c r="D38" s="5" t="s">
        <v>395</v>
      </c>
      <c r="E38" s="5" t="s">
        <v>115</v>
      </c>
      <c r="F38" s="5" t="s">
        <v>395</v>
      </c>
      <c r="G38" s="10" t="s">
        <v>116</v>
      </c>
      <c r="H38" s="13" t="s">
        <v>95</v>
      </c>
      <c r="I38" s="5" t="s">
        <v>37</v>
      </c>
      <c r="J38" s="5" t="s">
        <v>7</v>
      </c>
      <c r="K38" s="5">
        <v>2</v>
      </c>
      <c r="L38" s="5" t="s">
        <v>38</v>
      </c>
      <c r="M38" s="5" t="s">
        <v>117</v>
      </c>
      <c r="N38" s="5">
        <v>0</v>
      </c>
      <c r="O38" s="5">
        <v>100</v>
      </c>
      <c r="P38" s="5">
        <v>1</v>
      </c>
      <c r="Q38" s="5" t="s">
        <v>94</v>
      </c>
    </row>
    <row r="39" spans="2:17" s="6" customFormat="1" ht="16.5" customHeight="1">
      <c r="B39" s="5" t="s">
        <v>89</v>
      </c>
      <c r="C39" s="13" t="s">
        <v>118</v>
      </c>
      <c r="D39" s="5" t="s">
        <v>393</v>
      </c>
      <c r="E39" s="5" t="s">
        <v>118</v>
      </c>
      <c r="F39" s="5" t="s">
        <v>393</v>
      </c>
      <c r="G39" s="10" t="s">
        <v>119</v>
      </c>
      <c r="H39" s="5" t="s">
        <v>95</v>
      </c>
      <c r="I39" s="5" t="s">
        <v>37</v>
      </c>
      <c r="J39" s="5" t="s">
        <v>7</v>
      </c>
      <c r="K39" s="5">
        <v>13</v>
      </c>
      <c r="L39" s="5" t="s">
        <v>120</v>
      </c>
      <c r="M39" s="5" t="s">
        <v>121</v>
      </c>
      <c r="N39" s="5">
        <v>0</v>
      </c>
      <c r="O39" s="5" t="s">
        <v>122</v>
      </c>
      <c r="P39" s="5">
        <v>1</v>
      </c>
      <c r="Q39" s="5" t="s">
        <v>94</v>
      </c>
    </row>
    <row r="40" spans="2:17" s="6" customFormat="1" ht="16.5" customHeight="1">
      <c r="B40" s="5" t="s">
        <v>16</v>
      </c>
      <c r="C40" s="5" t="s">
        <v>123</v>
      </c>
      <c r="D40" s="5" t="s">
        <v>124</v>
      </c>
      <c r="E40" s="5" t="s">
        <v>123</v>
      </c>
      <c r="F40" s="5" t="s">
        <v>124</v>
      </c>
      <c r="G40" s="10" t="s">
        <v>125</v>
      </c>
      <c r="H40" s="5" t="s">
        <v>142</v>
      </c>
      <c r="I40" s="5" t="s">
        <v>37</v>
      </c>
      <c r="J40" s="5" t="s">
        <v>126</v>
      </c>
      <c r="K40" s="5">
        <v>105</v>
      </c>
      <c r="L40" s="5" t="s">
        <v>127</v>
      </c>
      <c r="M40" s="5" t="s">
        <v>128</v>
      </c>
      <c r="N40" s="5" t="s">
        <v>21</v>
      </c>
      <c r="O40" s="5" t="s">
        <v>129</v>
      </c>
      <c r="P40" s="5">
        <v>0.1</v>
      </c>
      <c r="Q40" s="5" t="s">
        <v>105</v>
      </c>
    </row>
    <row r="41" spans="2:17" s="6" customFormat="1" ht="16.5" customHeight="1">
      <c r="B41" s="5" t="s">
        <v>16</v>
      </c>
      <c r="C41" s="5" t="s">
        <v>130</v>
      </c>
      <c r="D41" s="5" t="s">
        <v>131</v>
      </c>
      <c r="E41" s="5" t="s">
        <v>130</v>
      </c>
      <c r="F41" s="5" t="s">
        <v>131</v>
      </c>
      <c r="G41" s="10" t="s">
        <v>132</v>
      </c>
      <c r="H41" s="5" t="s">
        <v>142</v>
      </c>
      <c r="I41" s="5" t="s">
        <v>37</v>
      </c>
      <c r="J41" s="5" t="s">
        <v>7</v>
      </c>
      <c r="K41" s="5">
        <v>3500</v>
      </c>
      <c r="L41" s="5" t="s">
        <v>133</v>
      </c>
      <c r="M41" s="5" t="s">
        <v>134</v>
      </c>
      <c r="N41" s="5" t="s">
        <v>21</v>
      </c>
      <c r="O41" s="50" t="s">
        <v>452</v>
      </c>
      <c r="P41" s="5" t="s">
        <v>7</v>
      </c>
      <c r="Q41" s="5" t="s">
        <v>135</v>
      </c>
    </row>
    <row r="42" spans="2:17" s="6" customFormat="1" ht="16.5" customHeight="1">
      <c r="B42" s="5" t="s">
        <v>89</v>
      </c>
      <c r="C42" s="5" t="s">
        <v>136</v>
      </c>
      <c r="D42" s="5" t="s">
        <v>427</v>
      </c>
      <c r="E42" s="5" t="s">
        <v>136</v>
      </c>
      <c r="F42" s="5" t="s">
        <v>427</v>
      </c>
      <c r="G42" s="10" t="s">
        <v>137</v>
      </c>
      <c r="H42" s="5" t="s">
        <v>138</v>
      </c>
      <c r="I42" s="5" t="s">
        <v>37</v>
      </c>
      <c r="J42" s="5" t="s">
        <v>7</v>
      </c>
      <c r="K42" s="5">
        <v>225</v>
      </c>
      <c r="L42" s="5" t="s">
        <v>139</v>
      </c>
      <c r="M42" s="5" t="s">
        <v>140</v>
      </c>
      <c r="N42" s="5">
        <v>0</v>
      </c>
      <c r="O42" s="5" t="s">
        <v>141</v>
      </c>
      <c r="P42" s="5">
        <v>1</v>
      </c>
      <c r="Q42" s="5" t="s">
        <v>94</v>
      </c>
    </row>
    <row r="43" spans="2:17" s="6" customFormat="1" ht="16.5" customHeight="1">
      <c r="B43" s="5" t="s">
        <v>89</v>
      </c>
      <c r="C43" s="5" t="s">
        <v>65</v>
      </c>
      <c r="D43" s="5" t="s">
        <v>428</v>
      </c>
      <c r="E43" s="5" t="s">
        <v>66</v>
      </c>
      <c r="F43" s="5" t="s">
        <v>428</v>
      </c>
      <c r="G43" s="10" t="s">
        <v>67</v>
      </c>
      <c r="H43" s="5" t="s">
        <v>142</v>
      </c>
      <c r="I43" s="5" t="s">
        <v>37</v>
      </c>
      <c r="J43" s="14" t="s">
        <v>7</v>
      </c>
      <c r="K43" s="5">
        <v>22</v>
      </c>
      <c r="L43" s="5" t="s">
        <v>68</v>
      </c>
      <c r="M43" s="5" t="s">
        <v>69</v>
      </c>
      <c r="N43" s="5">
        <v>0</v>
      </c>
      <c r="O43" s="5" t="s">
        <v>70</v>
      </c>
      <c r="P43" s="5">
        <v>1</v>
      </c>
      <c r="Q43" s="5" t="s">
        <v>143</v>
      </c>
    </row>
    <row r="44" spans="2:17" s="6" customFormat="1" ht="16.5" customHeight="1">
      <c r="B44" s="5" t="s">
        <v>89</v>
      </c>
      <c r="C44" s="5" t="s">
        <v>47</v>
      </c>
      <c r="D44" s="5" t="s">
        <v>429</v>
      </c>
      <c r="E44" s="5" t="s">
        <v>47</v>
      </c>
      <c r="F44" s="5" t="s">
        <v>429</v>
      </c>
      <c r="G44" s="10" t="s">
        <v>48</v>
      </c>
      <c r="H44" s="5" t="s">
        <v>142</v>
      </c>
      <c r="I44" s="5" t="s">
        <v>37</v>
      </c>
      <c r="J44" s="5" t="s">
        <v>7</v>
      </c>
      <c r="K44" s="5">
        <v>2471</v>
      </c>
      <c r="L44" s="13" t="s">
        <v>190</v>
      </c>
      <c r="M44" s="5" t="s">
        <v>144</v>
      </c>
      <c r="N44" s="5">
        <v>0</v>
      </c>
      <c r="O44" s="5" t="s">
        <v>145</v>
      </c>
      <c r="P44" s="5">
        <v>1</v>
      </c>
      <c r="Q44" s="5" t="s">
        <v>152</v>
      </c>
    </row>
    <row r="45" spans="2:17" s="6" customFormat="1" ht="16.5" customHeight="1">
      <c r="B45" s="5" t="s">
        <v>89</v>
      </c>
      <c r="C45" s="5" t="s">
        <v>146</v>
      </c>
      <c r="D45" s="26" t="s">
        <v>430</v>
      </c>
      <c r="E45" s="5" t="s">
        <v>146</v>
      </c>
      <c r="F45" s="26" t="s">
        <v>430</v>
      </c>
      <c r="G45" s="10" t="s">
        <v>147</v>
      </c>
      <c r="H45" s="5" t="s">
        <v>142</v>
      </c>
      <c r="I45" s="5" t="s">
        <v>37</v>
      </c>
      <c r="J45" s="5" t="s">
        <v>7</v>
      </c>
      <c r="K45" s="5">
        <v>160</v>
      </c>
      <c r="L45" s="5" t="s">
        <v>148</v>
      </c>
      <c r="M45" s="5" t="s">
        <v>149</v>
      </c>
      <c r="N45" s="5">
        <v>0</v>
      </c>
      <c r="O45" s="5" t="s">
        <v>150</v>
      </c>
      <c r="P45" s="5">
        <v>0</v>
      </c>
      <c r="Q45" s="5" t="s">
        <v>151</v>
      </c>
    </row>
    <row r="46" spans="2:17" s="6" customFormat="1" ht="16.5" customHeight="1">
      <c r="B46" s="5" t="s">
        <v>16</v>
      </c>
      <c r="C46" s="5" t="s">
        <v>153</v>
      </c>
      <c r="D46" s="5">
        <v>21302437</v>
      </c>
      <c r="E46" s="5" t="s">
        <v>154</v>
      </c>
      <c r="F46" s="5" t="s">
        <v>91</v>
      </c>
      <c r="G46" s="10" t="s">
        <v>155</v>
      </c>
      <c r="H46" s="5" t="s">
        <v>142</v>
      </c>
      <c r="I46" s="5" t="s">
        <v>37</v>
      </c>
      <c r="J46" s="5" t="s">
        <v>156</v>
      </c>
      <c r="K46" s="5">
        <v>98</v>
      </c>
      <c r="L46" s="5" t="s">
        <v>157</v>
      </c>
      <c r="M46" s="5" t="s">
        <v>158</v>
      </c>
      <c r="N46" s="5">
        <v>0</v>
      </c>
      <c r="O46" s="5" t="s">
        <v>159</v>
      </c>
      <c r="P46" s="5">
        <v>1</v>
      </c>
      <c r="Q46" s="5" t="s">
        <v>160</v>
      </c>
    </row>
    <row r="47" spans="2:17" s="6" customFormat="1" ht="16.5" customHeight="1">
      <c r="B47" s="5" t="s">
        <v>16</v>
      </c>
      <c r="C47" s="5" t="s">
        <v>161</v>
      </c>
      <c r="D47" s="5" t="s">
        <v>162</v>
      </c>
      <c r="E47" s="5" t="s">
        <v>161</v>
      </c>
      <c r="F47" s="5" t="s">
        <v>162</v>
      </c>
      <c r="G47" s="10" t="s">
        <v>163</v>
      </c>
      <c r="H47" s="5" t="s">
        <v>442</v>
      </c>
      <c r="I47" s="5" t="s">
        <v>37</v>
      </c>
      <c r="J47" s="5" t="s">
        <v>91</v>
      </c>
      <c r="K47" s="5">
        <v>35</v>
      </c>
      <c r="L47" s="5" t="s">
        <v>164</v>
      </c>
      <c r="M47" s="5" t="s">
        <v>6</v>
      </c>
      <c r="N47" s="5">
        <v>0</v>
      </c>
      <c r="O47" s="50" t="s">
        <v>452</v>
      </c>
      <c r="P47" s="5">
        <v>1</v>
      </c>
      <c r="Q47" s="5" t="s">
        <v>21</v>
      </c>
    </row>
    <row r="48" spans="2:17" s="6" customFormat="1" ht="16.5" customHeight="1">
      <c r="B48" s="5" t="s">
        <v>16</v>
      </c>
      <c r="C48" s="5" t="s">
        <v>165</v>
      </c>
      <c r="D48" s="5" t="s">
        <v>166</v>
      </c>
      <c r="E48" s="5" t="s">
        <v>167</v>
      </c>
      <c r="F48" s="5" t="s">
        <v>166</v>
      </c>
      <c r="G48" s="10" t="s">
        <v>168</v>
      </c>
      <c r="H48" s="5" t="s">
        <v>142</v>
      </c>
      <c r="I48" s="5" t="s">
        <v>37</v>
      </c>
      <c r="J48" s="5" t="s">
        <v>4</v>
      </c>
      <c r="K48" s="5">
        <v>101</v>
      </c>
      <c r="L48" s="5" t="s">
        <v>169</v>
      </c>
      <c r="M48" s="5" t="s">
        <v>158</v>
      </c>
      <c r="N48" s="5">
        <v>0</v>
      </c>
      <c r="O48" s="50" t="s">
        <v>452</v>
      </c>
      <c r="P48" s="5" t="s">
        <v>7</v>
      </c>
      <c r="Q48" s="5" t="s">
        <v>170</v>
      </c>
    </row>
    <row r="49" spans="2:17" s="6" customFormat="1" ht="16.5" customHeight="1">
      <c r="B49" s="5" t="s">
        <v>89</v>
      </c>
      <c r="C49" s="5" t="s">
        <v>171</v>
      </c>
      <c r="D49" s="5" t="s">
        <v>426</v>
      </c>
      <c r="E49" s="5" t="s">
        <v>171</v>
      </c>
      <c r="F49" s="5" t="s">
        <v>426</v>
      </c>
      <c r="G49" s="10" t="s">
        <v>172</v>
      </c>
      <c r="H49" s="5" t="s">
        <v>138</v>
      </c>
      <c r="I49" s="5" t="s">
        <v>37</v>
      </c>
      <c r="J49" s="5" t="s">
        <v>7</v>
      </c>
      <c r="K49" s="5">
        <v>110</v>
      </c>
      <c r="L49" s="5" t="s">
        <v>173</v>
      </c>
      <c r="M49" s="5" t="s">
        <v>174</v>
      </c>
      <c r="N49" s="5">
        <v>0</v>
      </c>
      <c r="O49" s="5" t="s">
        <v>175</v>
      </c>
      <c r="P49" s="5">
        <v>1</v>
      </c>
      <c r="Q49" s="5" t="s">
        <v>91</v>
      </c>
    </row>
    <row r="50" spans="2:17" s="6" customFormat="1" ht="16.5" customHeight="1">
      <c r="B50" s="5" t="s">
        <v>16</v>
      </c>
      <c r="C50" s="5" t="s">
        <v>176</v>
      </c>
      <c r="D50" s="20">
        <v>9.1350181633906995E+17</v>
      </c>
      <c r="E50" s="5" t="s">
        <v>177</v>
      </c>
      <c r="F50" s="5" t="s">
        <v>178</v>
      </c>
      <c r="G50" s="10" t="s">
        <v>179</v>
      </c>
      <c r="H50" s="5" t="s">
        <v>142</v>
      </c>
      <c r="I50" s="5" t="s">
        <v>37</v>
      </c>
      <c r="J50" s="17" t="s">
        <v>91</v>
      </c>
      <c r="K50" s="5">
        <v>576</v>
      </c>
      <c r="L50" s="17" t="s">
        <v>271</v>
      </c>
      <c r="M50" s="5" t="s">
        <v>180</v>
      </c>
      <c r="N50" s="5">
        <v>0</v>
      </c>
      <c r="O50" s="5" t="s">
        <v>181</v>
      </c>
      <c r="P50" s="5">
        <v>1</v>
      </c>
      <c r="Q50" s="5" t="s">
        <v>182</v>
      </c>
    </row>
    <row r="51" spans="2:17" s="6" customFormat="1" ht="16.5" customHeight="1">
      <c r="B51" s="13" t="s">
        <v>89</v>
      </c>
      <c r="C51" s="5" t="s">
        <v>71</v>
      </c>
      <c r="D51" s="13" t="s">
        <v>396</v>
      </c>
      <c r="E51" s="5" t="s">
        <v>71</v>
      </c>
      <c r="F51" s="13" t="s">
        <v>396</v>
      </c>
      <c r="G51" s="10" t="s">
        <v>72</v>
      </c>
      <c r="H51" s="13" t="s">
        <v>95</v>
      </c>
      <c r="I51" s="50" t="s">
        <v>64</v>
      </c>
      <c r="J51" s="13" t="s">
        <v>183</v>
      </c>
      <c r="K51" s="5">
        <v>3</v>
      </c>
      <c r="L51" s="5" t="s">
        <v>73</v>
      </c>
      <c r="M51" s="5" t="s">
        <v>74</v>
      </c>
      <c r="N51" s="5">
        <v>0</v>
      </c>
      <c r="O51" s="50" t="s">
        <v>452</v>
      </c>
      <c r="P51" s="5">
        <v>0</v>
      </c>
      <c r="Q51" s="13" t="s">
        <v>94</v>
      </c>
    </row>
    <row r="52" spans="2:17" s="6" customFormat="1" ht="16.5" customHeight="1">
      <c r="B52" s="13" t="s">
        <v>89</v>
      </c>
      <c r="C52" s="5" t="s">
        <v>184</v>
      </c>
      <c r="D52" s="13" t="s">
        <v>397</v>
      </c>
      <c r="E52" s="5" t="s">
        <v>184</v>
      </c>
      <c r="F52" s="13" t="s">
        <v>397</v>
      </c>
      <c r="G52" s="10" t="s">
        <v>80</v>
      </c>
      <c r="H52" s="13" t="s">
        <v>95</v>
      </c>
      <c r="I52" s="5" t="s">
        <v>64</v>
      </c>
      <c r="J52" s="13" t="s">
        <v>185</v>
      </c>
      <c r="K52" s="5">
        <v>22</v>
      </c>
      <c r="L52" s="5" t="s">
        <v>81</v>
      </c>
      <c r="M52" s="5" t="s">
        <v>82</v>
      </c>
      <c r="N52" s="5">
        <v>0</v>
      </c>
      <c r="O52" s="5" t="s">
        <v>83</v>
      </c>
      <c r="P52" s="9">
        <v>1</v>
      </c>
      <c r="Q52" s="13" t="s">
        <v>94</v>
      </c>
    </row>
    <row r="53" spans="2:17" s="6" customFormat="1" ht="16.5" customHeight="1">
      <c r="B53" s="13" t="s">
        <v>89</v>
      </c>
      <c r="C53" s="5" t="s">
        <v>188</v>
      </c>
      <c r="D53" s="13" t="s">
        <v>398</v>
      </c>
      <c r="E53" s="5" t="s">
        <v>186</v>
      </c>
      <c r="F53" s="13" t="s">
        <v>398</v>
      </c>
      <c r="G53" s="10" t="s">
        <v>187</v>
      </c>
      <c r="H53" s="13" t="s">
        <v>95</v>
      </c>
      <c r="I53" s="13" t="s">
        <v>37</v>
      </c>
      <c r="J53" s="13" t="s">
        <v>7</v>
      </c>
      <c r="K53" s="5">
        <v>450</v>
      </c>
      <c r="L53" s="13" t="s">
        <v>189</v>
      </c>
      <c r="M53" s="13" t="s">
        <v>191</v>
      </c>
      <c r="N53" s="5">
        <v>0</v>
      </c>
      <c r="O53" s="13" t="s">
        <v>50</v>
      </c>
      <c r="P53" s="9">
        <v>1</v>
      </c>
      <c r="Q53" s="13" t="s">
        <v>94</v>
      </c>
    </row>
    <row r="54" spans="2:17" s="6" customFormat="1" ht="16.5" customHeight="1">
      <c r="B54" s="13" t="s">
        <v>89</v>
      </c>
      <c r="C54" s="5" t="s">
        <v>192</v>
      </c>
      <c r="D54" s="13" t="s">
        <v>404</v>
      </c>
      <c r="E54" s="5" t="s">
        <v>192</v>
      </c>
      <c r="F54" s="13" t="s">
        <v>404</v>
      </c>
      <c r="G54" s="10" t="s">
        <v>193</v>
      </c>
      <c r="H54" s="13" t="s">
        <v>95</v>
      </c>
      <c r="I54" s="5" t="s">
        <v>64</v>
      </c>
      <c r="J54" s="25" t="s">
        <v>227</v>
      </c>
      <c r="K54" s="5">
        <v>19</v>
      </c>
      <c r="L54" s="5" t="s">
        <v>195</v>
      </c>
      <c r="M54" s="5" t="s">
        <v>196</v>
      </c>
      <c r="N54" s="5">
        <v>0</v>
      </c>
      <c r="O54" s="50" t="s">
        <v>452</v>
      </c>
      <c r="P54" s="9">
        <v>1</v>
      </c>
      <c r="Q54" s="5" t="s">
        <v>194</v>
      </c>
    </row>
    <row r="55" spans="2:17" s="6" customFormat="1" ht="16.5" customHeight="1">
      <c r="B55" s="13" t="s">
        <v>89</v>
      </c>
      <c r="C55" s="5" t="s">
        <v>198</v>
      </c>
      <c r="D55" s="13" t="s">
        <v>400</v>
      </c>
      <c r="E55" s="5" t="s">
        <v>186</v>
      </c>
      <c r="F55" s="13" t="s">
        <v>398</v>
      </c>
      <c r="G55" s="10" t="s">
        <v>199</v>
      </c>
      <c r="H55" s="13" t="s">
        <v>95</v>
      </c>
      <c r="I55" s="5" t="s">
        <v>64</v>
      </c>
      <c r="J55" s="13" t="s">
        <v>200</v>
      </c>
      <c r="K55" s="5">
        <v>107</v>
      </c>
      <c r="L55" s="5" t="s">
        <v>201</v>
      </c>
      <c r="M55" s="5" t="s">
        <v>202</v>
      </c>
      <c r="N55" s="5">
        <v>0</v>
      </c>
      <c r="O55" s="13" t="s">
        <v>50</v>
      </c>
      <c r="P55" s="9">
        <v>1</v>
      </c>
      <c r="Q55" s="5" t="s">
        <v>94</v>
      </c>
    </row>
    <row r="56" spans="2:17" s="6" customFormat="1" ht="16.5" customHeight="1">
      <c r="B56" s="13" t="s">
        <v>89</v>
      </c>
      <c r="C56" s="5" t="s">
        <v>203</v>
      </c>
      <c r="D56" s="13" t="s">
        <v>399</v>
      </c>
      <c r="E56" s="5" t="s">
        <v>186</v>
      </c>
      <c r="F56" s="13" t="s">
        <v>398</v>
      </c>
      <c r="G56" s="10" t="s">
        <v>204</v>
      </c>
      <c r="H56" s="13" t="s">
        <v>95</v>
      </c>
      <c r="I56" s="5" t="s">
        <v>64</v>
      </c>
      <c r="J56" s="13" t="s">
        <v>200</v>
      </c>
      <c r="K56" s="5">
        <v>131</v>
      </c>
      <c r="L56" s="5" t="s">
        <v>205</v>
      </c>
      <c r="M56" s="5" t="s">
        <v>206</v>
      </c>
      <c r="N56" s="5">
        <v>0</v>
      </c>
      <c r="O56" s="5" t="s">
        <v>207</v>
      </c>
      <c r="P56" s="9">
        <v>1</v>
      </c>
      <c r="Q56" s="5" t="s">
        <v>94</v>
      </c>
    </row>
    <row r="57" spans="2:17" s="6" customFormat="1" ht="16.5" customHeight="1">
      <c r="B57" s="13" t="s">
        <v>89</v>
      </c>
      <c r="C57" s="5" t="s">
        <v>208</v>
      </c>
      <c r="D57" s="13" t="s">
        <v>433</v>
      </c>
      <c r="E57" s="5" t="s">
        <v>208</v>
      </c>
      <c r="F57" s="13" t="s">
        <v>433</v>
      </c>
      <c r="G57" s="10" t="s">
        <v>209</v>
      </c>
      <c r="H57" s="13" t="s">
        <v>95</v>
      </c>
      <c r="I57" s="13" t="s">
        <v>37</v>
      </c>
      <c r="J57" s="13" t="s">
        <v>7</v>
      </c>
      <c r="K57" s="5">
        <v>452</v>
      </c>
      <c r="L57" s="5" t="s">
        <v>210</v>
      </c>
      <c r="M57" s="5" t="s">
        <v>211</v>
      </c>
      <c r="N57" s="5">
        <v>0</v>
      </c>
      <c r="O57" s="5" t="s">
        <v>212</v>
      </c>
      <c r="P57" s="9">
        <v>1</v>
      </c>
      <c r="Q57" s="5" t="s">
        <v>94</v>
      </c>
    </row>
    <row r="58" spans="2:17" s="6" customFormat="1" ht="16.5" customHeight="1">
      <c r="B58" s="13" t="s">
        <v>89</v>
      </c>
      <c r="C58" s="5" t="s">
        <v>213</v>
      </c>
      <c r="D58" s="13" t="s">
        <v>438</v>
      </c>
      <c r="E58" s="5" t="s">
        <v>213</v>
      </c>
      <c r="F58" s="13" t="s">
        <v>438</v>
      </c>
      <c r="G58" s="10" t="s">
        <v>214</v>
      </c>
      <c r="H58" s="13" t="s">
        <v>95</v>
      </c>
      <c r="I58" s="13" t="s">
        <v>37</v>
      </c>
      <c r="J58" s="13" t="s">
        <v>7</v>
      </c>
      <c r="K58" s="5">
        <v>55</v>
      </c>
      <c r="L58" s="5" t="s">
        <v>216</v>
      </c>
      <c r="M58" s="5" t="s">
        <v>217</v>
      </c>
      <c r="N58" s="5">
        <v>0</v>
      </c>
      <c r="O58" s="5" t="s">
        <v>218</v>
      </c>
      <c r="P58" s="9">
        <v>1</v>
      </c>
      <c r="Q58" s="5" t="s">
        <v>215</v>
      </c>
    </row>
    <row r="59" spans="2:17" s="6" customFormat="1" ht="16.5" customHeight="1">
      <c r="B59" s="13" t="s">
        <v>89</v>
      </c>
      <c r="C59" s="5" t="s">
        <v>219</v>
      </c>
      <c r="D59" s="13" t="s">
        <v>434</v>
      </c>
      <c r="E59" s="5" t="s">
        <v>219</v>
      </c>
      <c r="F59" s="13" t="s">
        <v>434</v>
      </c>
      <c r="G59" s="10" t="s">
        <v>220</v>
      </c>
      <c r="H59" s="13" t="s">
        <v>95</v>
      </c>
      <c r="I59" s="13" t="s">
        <v>37</v>
      </c>
      <c r="J59" s="13" t="s">
        <v>7</v>
      </c>
      <c r="K59" s="5">
        <v>190</v>
      </c>
      <c r="L59" s="5" t="s">
        <v>221</v>
      </c>
      <c r="M59" s="5" t="s">
        <v>222</v>
      </c>
      <c r="N59" s="5">
        <v>0</v>
      </c>
      <c r="O59" s="5" t="s">
        <v>223</v>
      </c>
      <c r="P59" s="9">
        <v>1</v>
      </c>
      <c r="Q59" s="5" t="s">
        <v>224</v>
      </c>
    </row>
    <row r="60" spans="2:17" s="6" customFormat="1" ht="16.5" customHeight="1">
      <c r="B60" s="13" t="s">
        <v>89</v>
      </c>
      <c r="C60" s="5" t="s">
        <v>225</v>
      </c>
      <c r="D60" s="13" t="s">
        <v>405</v>
      </c>
      <c r="E60" s="5" t="s">
        <v>225</v>
      </c>
      <c r="F60" s="13" t="s">
        <v>405</v>
      </c>
      <c r="G60" s="10" t="s">
        <v>226</v>
      </c>
      <c r="H60" s="13" t="s">
        <v>95</v>
      </c>
      <c r="I60" s="5" t="s">
        <v>64</v>
      </c>
      <c r="J60" s="5" t="s">
        <v>227</v>
      </c>
      <c r="K60" s="5">
        <v>14</v>
      </c>
      <c r="L60" s="5" t="s">
        <v>228</v>
      </c>
      <c r="M60" s="5" t="s">
        <v>121</v>
      </c>
      <c r="N60" s="5">
        <v>0</v>
      </c>
      <c r="O60" s="50" t="s">
        <v>452</v>
      </c>
      <c r="P60" s="9">
        <v>1</v>
      </c>
      <c r="Q60" s="5" t="s">
        <v>229</v>
      </c>
    </row>
    <row r="61" spans="2:17" s="6" customFormat="1" ht="16.5" customHeight="1">
      <c r="B61" s="13" t="s">
        <v>89</v>
      </c>
      <c r="C61" s="5" t="s">
        <v>232</v>
      </c>
      <c r="D61" s="26" t="s">
        <v>425</v>
      </c>
      <c r="E61" s="5" t="s">
        <v>232</v>
      </c>
      <c r="F61" s="26" t="s">
        <v>425</v>
      </c>
      <c r="G61" s="10" t="s">
        <v>233</v>
      </c>
      <c r="H61" s="13" t="s">
        <v>95</v>
      </c>
      <c r="I61" s="13" t="s">
        <v>37</v>
      </c>
      <c r="J61" s="13" t="s">
        <v>7</v>
      </c>
      <c r="K61" s="5">
        <v>1129</v>
      </c>
      <c r="L61" s="5" t="s">
        <v>238</v>
      </c>
      <c r="M61" s="5" t="s">
        <v>239</v>
      </c>
      <c r="N61" s="5">
        <v>0</v>
      </c>
      <c r="O61" s="50" t="s">
        <v>452</v>
      </c>
      <c r="P61" s="9">
        <v>1</v>
      </c>
      <c r="Q61" s="5" t="s">
        <v>236</v>
      </c>
    </row>
    <row r="62" spans="2:17" s="6" customFormat="1" ht="16.5" customHeight="1">
      <c r="B62" s="13" t="s">
        <v>89</v>
      </c>
      <c r="C62" s="5" t="s">
        <v>230</v>
      </c>
      <c r="D62" s="13" t="s">
        <v>406</v>
      </c>
      <c r="E62" s="5" t="s">
        <v>232</v>
      </c>
      <c r="F62" s="26" t="s">
        <v>425</v>
      </c>
      <c r="G62" s="10" t="s">
        <v>234</v>
      </c>
      <c r="H62" s="13" t="s">
        <v>95</v>
      </c>
      <c r="I62" s="5" t="s">
        <v>64</v>
      </c>
      <c r="J62" s="13" t="s">
        <v>237</v>
      </c>
      <c r="K62" s="5">
        <v>68</v>
      </c>
      <c r="L62" s="5" t="s">
        <v>240</v>
      </c>
      <c r="M62" s="5" t="s">
        <v>241</v>
      </c>
      <c r="N62" s="5">
        <v>0</v>
      </c>
      <c r="O62" s="50" t="s">
        <v>452</v>
      </c>
      <c r="P62" s="9">
        <v>0.88</v>
      </c>
      <c r="Q62" s="5" t="s">
        <v>94</v>
      </c>
    </row>
    <row r="63" spans="2:17" s="6" customFormat="1" ht="16.5" customHeight="1">
      <c r="B63" s="13" t="s">
        <v>89</v>
      </c>
      <c r="C63" s="5" t="s">
        <v>231</v>
      </c>
      <c r="D63" s="13" t="s">
        <v>407</v>
      </c>
      <c r="E63" s="5" t="s">
        <v>232</v>
      </c>
      <c r="F63" s="26" t="s">
        <v>425</v>
      </c>
      <c r="G63" s="10" t="s">
        <v>235</v>
      </c>
      <c r="H63" s="13" t="s">
        <v>95</v>
      </c>
      <c r="I63" s="5" t="s">
        <v>64</v>
      </c>
      <c r="J63" s="13" t="s">
        <v>237</v>
      </c>
      <c r="K63" s="5">
        <v>21</v>
      </c>
      <c r="L63" s="5" t="s">
        <v>242</v>
      </c>
      <c r="M63" s="5" t="s">
        <v>243</v>
      </c>
      <c r="N63" s="5">
        <v>0</v>
      </c>
      <c r="O63" s="50" t="s">
        <v>452</v>
      </c>
      <c r="P63" s="9">
        <v>1</v>
      </c>
      <c r="Q63" s="5" t="s">
        <v>94</v>
      </c>
    </row>
    <row r="64" spans="2:17">
      <c r="B64" s="13" t="s">
        <v>89</v>
      </c>
      <c r="C64" s="5" t="s">
        <v>244</v>
      </c>
      <c r="D64" s="13" t="s">
        <v>436</v>
      </c>
      <c r="E64" s="5" t="s">
        <v>244</v>
      </c>
      <c r="F64" s="13" t="s">
        <v>436</v>
      </c>
      <c r="G64" s="10" t="s">
        <v>245</v>
      </c>
      <c r="H64" s="13" t="s">
        <v>246</v>
      </c>
      <c r="I64" s="5" t="s">
        <v>37</v>
      </c>
      <c r="J64" s="13" t="s">
        <v>7</v>
      </c>
      <c r="K64" s="5">
        <v>203</v>
      </c>
      <c r="L64" s="5" t="s">
        <v>247</v>
      </c>
      <c r="M64" s="5" t="s">
        <v>197</v>
      </c>
      <c r="N64" s="5">
        <v>0</v>
      </c>
      <c r="O64" s="5" t="s">
        <v>248</v>
      </c>
      <c r="P64" s="9">
        <v>0</v>
      </c>
      <c r="Q64" s="5" t="s">
        <v>151</v>
      </c>
    </row>
    <row r="65" spans="2:17">
      <c r="B65" s="13" t="s">
        <v>89</v>
      </c>
      <c r="C65" s="5" t="s">
        <v>249</v>
      </c>
      <c r="D65" s="14" t="s">
        <v>435</v>
      </c>
      <c r="E65" s="5" t="s">
        <v>249</v>
      </c>
      <c r="F65" s="14" t="s">
        <v>435</v>
      </c>
      <c r="G65" s="15" t="s">
        <v>250</v>
      </c>
      <c r="H65" s="14" t="s">
        <v>142</v>
      </c>
      <c r="I65" s="14" t="s">
        <v>37</v>
      </c>
      <c r="J65" s="14" t="s">
        <v>7</v>
      </c>
      <c r="K65" s="5">
        <v>160</v>
      </c>
      <c r="L65" s="14" t="s">
        <v>252</v>
      </c>
      <c r="M65" s="5" t="s">
        <v>197</v>
      </c>
      <c r="N65" s="9">
        <v>0.02</v>
      </c>
      <c r="O65" s="50" t="s">
        <v>452</v>
      </c>
      <c r="P65" s="9">
        <v>1</v>
      </c>
      <c r="Q65" s="14" t="s">
        <v>251</v>
      </c>
    </row>
    <row r="66" spans="2:17">
      <c r="B66" s="13" t="s">
        <v>89</v>
      </c>
      <c r="C66" s="14" t="s">
        <v>253</v>
      </c>
      <c r="D66" s="14" t="s">
        <v>437</v>
      </c>
      <c r="E66" s="14" t="s">
        <v>253</v>
      </c>
      <c r="F66" s="14" t="s">
        <v>437</v>
      </c>
      <c r="G66" s="15" t="s">
        <v>254</v>
      </c>
      <c r="H66" s="14" t="s">
        <v>138</v>
      </c>
      <c r="I66" s="50" t="s">
        <v>1219</v>
      </c>
      <c r="J66" s="17" t="s">
        <v>91</v>
      </c>
      <c r="K66" s="5">
        <v>38</v>
      </c>
      <c r="L66" s="14" t="s">
        <v>255</v>
      </c>
      <c r="M66" s="14" t="s">
        <v>256</v>
      </c>
      <c r="N66" s="5">
        <v>24</v>
      </c>
      <c r="O66" s="14" t="s">
        <v>257</v>
      </c>
      <c r="P66" s="9">
        <v>1</v>
      </c>
      <c r="Q66" s="14" t="s">
        <v>94</v>
      </c>
    </row>
    <row r="67" spans="2:17">
      <c r="B67" s="16" t="s">
        <v>16</v>
      </c>
      <c r="C67" s="14" t="s">
        <v>258</v>
      </c>
      <c r="D67" s="26" t="s">
        <v>259</v>
      </c>
      <c r="E67" s="14" t="s">
        <v>258</v>
      </c>
      <c r="F67" s="14" t="s">
        <v>259</v>
      </c>
      <c r="G67" s="15" t="s">
        <v>260</v>
      </c>
      <c r="H67" s="5" t="s">
        <v>95</v>
      </c>
      <c r="I67" s="5" t="s">
        <v>37</v>
      </c>
      <c r="J67" s="13" t="s">
        <v>91</v>
      </c>
      <c r="K67" s="5">
        <v>25</v>
      </c>
      <c r="L67" s="16" t="s">
        <v>261</v>
      </c>
      <c r="M67" s="16" t="s">
        <v>262</v>
      </c>
      <c r="N67" s="5" t="s">
        <v>91</v>
      </c>
      <c r="O67" s="50" t="s">
        <v>452</v>
      </c>
      <c r="P67" s="9" t="s">
        <v>91</v>
      </c>
      <c r="Q67" s="14" t="s">
        <v>91</v>
      </c>
    </row>
    <row r="68" spans="2:17">
      <c r="B68" s="13" t="s">
        <v>89</v>
      </c>
      <c r="C68" s="14" t="s">
        <v>263</v>
      </c>
      <c r="D68" s="14" t="s">
        <v>432</v>
      </c>
      <c r="E68" s="14" t="s">
        <v>263</v>
      </c>
      <c r="F68" s="14" t="s">
        <v>432</v>
      </c>
      <c r="G68" s="15" t="s">
        <v>264</v>
      </c>
      <c r="H68" s="14" t="s">
        <v>138</v>
      </c>
      <c r="I68" s="14" t="s">
        <v>64</v>
      </c>
      <c r="J68" s="26" t="s">
        <v>441</v>
      </c>
      <c r="K68" s="5">
        <v>39</v>
      </c>
      <c r="L68" s="14" t="s">
        <v>265</v>
      </c>
      <c r="M68" s="14" t="s">
        <v>266</v>
      </c>
      <c r="N68" s="9">
        <v>0.02</v>
      </c>
      <c r="O68" s="50" t="s">
        <v>452</v>
      </c>
      <c r="P68" s="9">
        <v>0</v>
      </c>
      <c r="Q68" s="14" t="s">
        <v>91</v>
      </c>
    </row>
    <row r="69" spans="2:17">
      <c r="B69" s="17" t="s">
        <v>89</v>
      </c>
      <c r="C69" s="17" t="s">
        <v>267</v>
      </c>
      <c r="D69" s="17" t="s">
        <v>431</v>
      </c>
      <c r="E69" s="14" t="s">
        <v>267</v>
      </c>
      <c r="F69" s="17" t="s">
        <v>431</v>
      </c>
      <c r="G69" s="18" t="s">
        <v>268</v>
      </c>
      <c r="H69" s="17" t="s">
        <v>138</v>
      </c>
      <c r="I69" s="17" t="s">
        <v>37</v>
      </c>
      <c r="J69" s="14" t="s">
        <v>7</v>
      </c>
      <c r="K69" s="5">
        <v>300</v>
      </c>
      <c r="L69" s="17" t="s">
        <v>269</v>
      </c>
      <c r="M69" s="17" t="s">
        <v>270</v>
      </c>
      <c r="N69" s="5">
        <v>0</v>
      </c>
      <c r="O69" s="50" t="s">
        <v>452</v>
      </c>
      <c r="P69" s="9">
        <v>1</v>
      </c>
      <c r="Q69" s="17" t="s">
        <v>94</v>
      </c>
    </row>
    <row r="70" spans="2:17">
      <c r="B70" s="17" t="s">
        <v>89</v>
      </c>
      <c r="C70" s="17" t="s">
        <v>273</v>
      </c>
      <c r="D70" s="17" t="s">
        <v>402</v>
      </c>
      <c r="E70" s="17" t="s">
        <v>273</v>
      </c>
      <c r="F70" s="17" t="s">
        <v>402</v>
      </c>
      <c r="G70" s="18" t="s">
        <v>274</v>
      </c>
      <c r="H70" s="13" t="s">
        <v>95</v>
      </c>
      <c r="I70" s="17" t="s">
        <v>64</v>
      </c>
      <c r="J70" s="19" t="s">
        <v>183</v>
      </c>
      <c r="K70" s="5">
        <v>23</v>
      </c>
      <c r="L70" s="17" t="s">
        <v>275</v>
      </c>
      <c r="M70" s="17" t="s">
        <v>276</v>
      </c>
      <c r="N70" s="5">
        <v>0</v>
      </c>
      <c r="O70" s="50" t="s">
        <v>452</v>
      </c>
      <c r="P70" s="9">
        <v>0</v>
      </c>
      <c r="Q70" s="17" t="s">
        <v>94</v>
      </c>
    </row>
    <row r="71" spans="2:17">
      <c r="B71" s="17" t="s">
        <v>89</v>
      </c>
      <c r="C71" s="17" t="s">
        <v>277</v>
      </c>
      <c r="D71" s="17" t="s">
        <v>408</v>
      </c>
      <c r="E71" s="17" t="s">
        <v>277</v>
      </c>
      <c r="F71" s="17" t="s">
        <v>408</v>
      </c>
      <c r="G71" s="18" t="s">
        <v>278</v>
      </c>
      <c r="H71" s="13" t="s">
        <v>95</v>
      </c>
      <c r="I71" s="17" t="s">
        <v>64</v>
      </c>
      <c r="J71" s="21" t="s">
        <v>279</v>
      </c>
      <c r="K71" s="5">
        <v>11</v>
      </c>
      <c r="L71" s="17" t="s">
        <v>280</v>
      </c>
      <c r="M71" s="17" t="s">
        <v>281</v>
      </c>
      <c r="N71" s="5">
        <v>0</v>
      </c>
      <c r="O71" s="50" t="s">
        <v>452</v>
      </c>
      <c r="P71" s="9">
        <v>0</v>
      </c>
      <c r="Q71" s="21" t="s">
        <v>282</v>
      </c>
    </row>
    <row r="72" spans="2:17">
      <c r="B72" s="22" t="s">
        <v>89</v>
      </c>
      <c r="C72" s="17" t="s">
        <v>286</v>
      </c>
      <c r="D72" s="17" t="s">
        <v>410</v>
      </c>
      <c r="E72" s="17" t="s">
        <v>286</v>
      </c>
      <c r="F72" s="17" t="s">
        <v>410</v>
      </c>
      <c r="G72" s="18" t="s">
        <v>287</v>
      </c>
      <c r="H72" s="13" t="s">
        <v>95</v>
      </c>
      <c r="I72" s="17" t="s">
        <v>37</v>
      </c>
      <c r="J72" s="22" t="s">
        <v>7</v>
      </c>
      <c r="K72" s="5">
        <v>16</v>
      </c>
      <c r="L72" s="22" t="s">
        <v>91</v>
      </c>
      <c r="M72" s="22" t="s">
        <v>288</v>
      </c>
      <c r="N72" s="5">
        <v>0</v>
      </c>
      <c r="O72" s="50" t="s">
        <v>452</v>
      </c>
      <c r="P72" s="9">
        <v>0</v>
      </c>
      <c r="Q72" s="21" t="s">
        <v>94</v>
      </c>
    </row>
    <row r="73" spans="2:17">
      <c r="B73" s="22" t="s">
        <v>89</v>
      </c>
      <c r="C73" s="17" t="s">
        <v>289</v>
      </c>
      <c r="D73" s="17" t="s">
        <v>409</v>
      </c>
      <c r="E73" s="17" t="s">
        <v>286</v>
      </c>
      <c r="F73" s="26" t="s">
        <v>410</v>
      </c>
      <c r="G73" s="18" t="s">
        <v>290</v>
      </c>
      <c r="H73" s="13" t="s">
        <v>95</v>
      </c>
      <c r="I73" s="17" t="s">
        <v>64</v>
      </c>
      <c r="J73" s="22" t="s">
        <v>291</v>
      </c>
      <c r="K73" s="5">
        <v>16</v>
      </c>
      <c r="L73" s="17" t="s">
        <v>292</v>
      </c>
      <c r="M73" s="22" t="s">
        <v>293</v>
      </c>
      <c r="N73" s="5">
        <v>0</v>
      </c>
      <c r="O73" s="17" t="s">
        <v>96</v>
      </c>
      <c r="P73" s="9">
        <v>1</v>
      </c>
      <c r="Q73" s="21" t="s">
        <v>94</v>
      </c>
    </row>
    <row r="74" spans="2:17">
      <c r="B74" s="22" t="s">
        <v>89</v>
      </c>
      <c r="C74" s="17" t="s">
        <v>294</v>
      </c>
      <c r="D74" s="17" t="s">
        <v>403</v>
      </c>
      <c r="E74" s="17" t="s">
        <v>294</v>
      </c>
      <c r="F74" s="23" t="s">
        <v>403</v>
      </c>
      <c r="G74" s="18" t="s">
        <v>295</v>
      </c>
      <c r="H74" s="13" t="s">
        <v>95</v>
      </c>
      <c r="I74" s="17" t="s">
        <v>64</v>
      </c>
      <c r="J74" s="23" t="s">
        <v>296</v>
      </c>
      <c r="K74" s="5">
        <v>80</v>
      </c>
      <c r="L74" s="17" t="s">
        <v>297</v>
      </c>
      <c r="M74" s="23" t="s">
        <v>298</v>
      </c>
      <c r="N74" s="5">
        <v>0</v>
      </c>
      <c r="O74" s="50" t="s">
        <v>452</v>
      </c>
      <c r="P74" s="9">
        <v>1</v>
      </c>
      <c r="Q74" s="21" t="s">
        <v>94</v>
      </c>
    </row>
    <row r="75" spans="2:17">
      <c r="B75" s="22" t="s">
        <v>89</v>
      </c>
      <c r="C75" s="17" t="s">
        <v>299</v>
      </c>
      <c r="D75" s="17" t="s">
        <v>392</v>
      </c>
      <c r="E75" s="17" t="s">
        <v>299</v>
      </c>
      <c r="F75" s="17" t="s">
        <v>392</v>
      </c>
      <c r="G75" s="18" t="s">
        <v>300</v>
      </c>
      <c r="H75" s="13" t="s">
        <v>95</v>
      </c>
      <c r="I75" s="17" t="s">
        <v>37</v>
      </c>
      <c r="J75" s="23" t="s">
        <v>7</v>
      </c>
      <c r="K75" s="5">
        <v>71</v>
      </c>
      <c r="L75" s="17" t="s">
        <v>301</v>
      </c>
      <c r="M75" s="23" t="s">
        <v>302</v>
      </c>
      <c r="N75" s="5">
        <v>0</v>
      </c>
      <c r="O75" s="17" t="s">
        <v>303</v>
      </c>
      <c r="P75" s="9">
        <v>1</v>
      </c>
      <c r="Q75" s="21"/>
    </row>
    <row r="76" spans="2:17">
      <c r="B76" s="23" t="s">
        <v>89</v>
      </c>
      <c r="C76" s="17" t="s">
        <v>304</v>
      </c>
      <c r="D76" s="26" t="s">
        <v>420</v>
      </c>
      <c r="E76" s="17" t="s">
        <v>304</v>
      </c>
      <c r="F76" s="26" t="s">
        <v>420</v>
      </c>
      <c r="G76" s="18" t="s">
        <v>305</v>
      </c>
      <c r="H76" s="13" t="s">
        <v>95</v>
      </c>
      <c r="I76" s="17" t="s">
        <v>37</v>
      </c>
      <c r="J76" s="23" t="s">
        <v>7</v>
      </c>
      <c r="K76" s="5">
        <v>51</v>
      </c>
      <c r="L76" s="17" t="s">
        <v>306</v>
      </c>
      <c r="M76" s="23" t="s">
        <v>298</v>
      </c>
      <c r="N76" s="5">
        <v>0</v>
      </c>
      <c r="O76" s="17" t="s">
        <v>307</v>
      </c>
      <c r="P76" s="9">
        <v>1</v>
      </c>
      <c r="Q76" s="21" t="s">
        <v>308</v>
      </c>
    </row>
    <row r="77" spans="2:17">
      <c r="B77" s="23" t="s">
        <v>89</v>
      </c>
      <c r="C77" s="17" t="s">
        <v>310</v>
      </c>
      <c r="D77" s="17" t="s">
        <v>411</v>
      </c>
      <c r="E77" s="17" t="s">
        <v>286</v>
      </c>
      <c r="F77" s="17" t="s">
        <v>411</v>
      </c>
      <c r="G77" s="18" t="s">
        <v>311</v>
      </c>
      <c r="H77" s="13" t="s">
        <v>95</v>
      </c>
      <c r="I77" s="17" t="s">
        <v>64</v>
      </c>
      <c r="J77" s="23" t="s">
        <v>291</v>
      </c>
      <c r="K77" s="5">
        <v>14</v>
      </c>
      <c r="L77" s="23" t="s">
        <v>312</v>
      </c>
      <c r="M77" s="23" t="s">
        <v>313</v>
      </c>
      <c r="N77" s="5">
        <v>0</v>
      </c>
      <c r="O77" s="50" t="s">
        <v>452</v>
      </c>
      <c r="P77" s="9">
        <v>1</v>
      </c>
      <c r="Q77" s="21" t="s">
        <v>94</v>
      </c>
    </row>
    <row r="78" spans="2:17">
      <c r="B78" s="23" t="s">
        <v>89</v>
      </c>
      <c r="C78" s="17" t="s">
        <v>314</v>
      </c>
      <c r="D78" s="17" t="s">
        <v>439</v>
      </c>
      <c r="E78" s="23" t="s">
        <v>314</v>
      </c>
      <c r="F78" s="17" t="s">
        <v>439</v>
      </c>
      <c r="G78" s="24" t="s">
        <v>315</v>
      </c>
      <c r="H78" s="13" t="s">
        <v>95</v>
      </c>
      <c r="I78" s="17" t="s">
        <v>37</v>
      </c>
      <c r="J78" s="23" t="s">
        <v>7</v>
      </c>
      <c r="K78" s="5">
        <v>39</v>
      </c>
      <c r="L78" s="23" t="s">
        <v>316</v>
      </c>
      <c r="M78" s="23" t="s">
        <v>316</v>
      </c>
      <c r="N78" s="5">
        <v>0</v>
      </c>
      <c r="O78" s="17" t="s">
        <v>317</v>
      </c>
      <c r="P78" s="9">
        <v>1</v>
      </c>
      <c r="Q78" s="21" t="s">
        <v>94</v>
      </c>
    </row>
    <row r="79" spans="2:17">
      <c r="B79" s="23" t="s">
        <v>89</v>
      </c>
      <c r="C79" s="17" t="s">
        <v>318</v>
      </c>
      <c r="D79" s="17" t="s">
        <v>412</v>
      </c>
      <c r="E79" s="23" t="s">
        <v>286</v>
      </c>
      <c r="F79" s="17" t="s">
        <v>412</v>
      </c>
      <c r="G79" s="24" t="s">
        <v>319</v>
      </c>
      <c r="H79" s="13" t="s">
        <v>95</v>
      </c>
      <c r="I79" s="17" t="s">
        <v>64</v>
      </c>
      <c r="J79" s="23" t="s">
        <v>291</v>
      </c>
      <c r="K79" s="5">
        <v>16</v>
      </c>
      <c r="L79" s="23" t="s">
        <v>320</v>
      </c>
      <c r="M79" s="23" t="s">
        <v>321</v>
      </c>
      <c r="N79" s="5">
        <v>0</v>
      </c>
      <c r="O79" s="17" t="s">
        <v>96</v>
      </c>
      <c r="P79" s="9">
        <v>1</v>
      </c>
      <c r="Q79" s="23" t="s">
        <v>94</v>
      </c>
    </row>
    <row r="80" spans="2:17">
      <c r="B80" s="23" t="s">
        <v>89</v>
      </c>
      <c r="C80" s="17" t="s">
        <v>322</v>
      </c>
      <c r="D80" s="17" t="s">
        <v>424</v>
      </c>
      <c r="E80" s="17" t="s">
        <v>322</v>
      </c>
      <c r="F80" s="17" t="s">
        <v>424</v>
      </c>
      <c r="G80" s="24" t="s">
        <v>324</v>
      </c>
      <c r="H80" s="13" t="s">
        <v>95</v>
      </c>
      <c r="I80" s="17" t="s">
        <v>64</v>
      </c>
      <c r="J80" s="23" t="s">
        <v>279</v>
      </c>
      <c r="K80" s="5">
        <v>3</v>
      </c>
      <c r="L80" s="23" t="s">
        <v>326</v>
      </c>
      <c r="M80" s="23" t="s">
        <v>54</v>
      </c>
      <c r="N80" s="5">
        <v>0</v>
      </c>
      <c r="O80" s="50" t="s">
        <v>452</v>
      </c>
      <c r="P80" s="9">
        <v>0</v>
      </c>
      <c r="Q80" s="23" t="s">
        <v>94</v>
      </c>
    </row>
    <row r="81" spans="2:17">
      <c r="B81" s="23" t="s">
        <v>89</v>
      </c>
      <c r="C81" s="17" t="s">
        <v>323</v>
      </c>
      <c r="D81" s="17" t="s">
        <v>413</v>
      </c>
      <c r="E81" s="17" t="s">
        <v>323</v>
      </c>
      <c r="F81" s="17" t="s">
        <v>413</v>
      </c>
      <c r="G81" s="24" t="s">
        <v>325</v>
      </c>
      <c r="H81" s="13" t="s">
        <v>95</v>
      </c>
      <c r="I81" s="17" t="s">
        <v>64</v>
      </c>
      <c r="J81" s="23" t="s">
        <v>309</v>
      </c>
      <c r="K81" s="5">
        <v>194</v>
      </c>
      <c r="L81" s="23" t="s">
        <v>327</v>
      </c>
      <c r="M81" s="23" t="s">
        <v>328</v>
      </c>
      <c r="N81" s="5">
        <v>0</v>
      </c>
      <c r="O81" s="17" t="s">
        <v>329</v>
      </c>
      <c r="P81" s="9">
        <v>1</v>
      </c>
      <c r="Q81" s="23" t="s">
        <v>94</v>
      </c>
    </row>
    <row r="82" spans="2:17">
      <c r="B82" s="23" t="s">
        <v>89</v>
      </c>
      <c r="C82" s="17" t="s">
        <v>330</v>
      </c>
      <c r="D82" s="17" t="s">
        <v>414</v>
      </c>
      <c r="E82" s="17" t="s">
        <v>330</v>
      </c>
      <c r="F82" s="17" t="s">
        <v>414</v>
      </c>
      <c r="G82" s="24" t="s">
        <v>333</v>
      </c>
      <c r="H82" s="13" t="s">
        <v>95</v>
      </c>
      <c r="I82" s="17" t="s">
        <v>64</v>
      </c>
      <c r="J82" s="23" t="s">
        <v>336</v>
      </c>
      <c r="K82" s="5">
        <v>37</v>
      </c>
      <c r="L82" s="23" t="s">
        <v>337</v>
      </c>
      <c r="M82" s="23" t="s">
        <v>340</v>
      </c>
      <c r="N82" s="5">
        <v>0</v>
      </c>
      <c r="O82" s="17" t="s">
        <v>344</v>
      </c>
      <c r="P82" s="9">
        <v>1</v>
      </c>
      <c r="Q82" s="23" t="s">
        <v>343</v>
      </c>
    </row>
    <row r="83" spans="2:17">
      <c r="B83" s="23" t="s">
        <v>89</v>
      </c>
      <c r="C83" s="26" t="s">
        <v>331</v>
      </c>
      <c r="D83" s="17" t="s">
        <v>415</v>
      </c>
      <c r="E83" s="17" t="s">
        <v>331</v>
      </c>
      <c r="F83" s="17" t="s">
        <v>415</v>
      </c>
      <c r="G83" s="24" t="s">
        <v>334</v>
      </c>
      <c r="H83" s="13" t="s">
        <v>95</v>
      </c>
      <c r="I83" s="17" t="s">
        <v>64</v>
      </c>
      <c r="J83" s="23" t="s">
        <v>336</v>
      </c>
      <c r="K83" s="5">
        <v>25</v>
      </c>
      <c r="L83" s="23" t="s">
        <v>338</v>
      </c>
      <c r="M83" s="23" t="s">
        <v>341</v>
      </c>
      <c r="N83" s="5">
        <v>0</v>
      </c>
      <c r="O83" s="17" t="s">
        <v>345</v>
      </c>
      <c r="P83" s="9">
        <v>1</v>
      </c>
      <c r="Q83" s="23" t="s">
        <v>94</v>
      </c>
    </row>
    <row r="84" spans="2:17">
      <c r="B84" s="23" t="s">
        <v>89</v>
      </c>
      <c r="C84" s="17" t="s">
        <v>332</v>
      </c>
      <c r="D84" s="17" t="s">
        <v>416</v>
      </c>
      <c r="E84" s="17" t="s">
        <v>332</v>
      </c>
      <c r="F84" s="17" t="s">
        <v>416</v>
      </c>
      <c r="G84" s="24" t="s">
        <v>335</v>
      </c>
      <c r="H84" s="13" t="s">
        <v>95</v>
      </c>
      <c r="I84" s="17" t="s">
        <v>64</v>
      </c>
      <c r="J84" s="23" t="s">
        <v>336</v>
      </c>
      <c r="K84" s="5">
        <v>17</v>
      </c>
      <c r="L84" s="23" t="s">
        <v>339</v>
      </c>
      <c r="M84" s="23" t="s">
        <v>342</v>
      </c>
      <c r="N84" s="5">
        <v>0</v>
      </c>
      <c r="O84" s="17" t="s">
        <v>346</v>
      </c>
      <c r="P84" s="9"/>
      <c r="Q84" s="23" t="s">
        <v>347</v>
      </c>
    </row>
    <row r="85" spans="2:17">
      <c r="B85" s="23" t="s">
        <v>89</v>
      </c>
      <c r="C85" s="17" t="s">
        <v>348</v>
      </c>
      <c r="D85" s="17" t="s">
        <v>417</v>
      </c>
      <c r="E85" s="17" t="s">
        <v>348</v>
      </c>
      <c r="F85" s="17" t="s">
        <v>417</v>
      </c>
      <c r="G85" s="24" t="s">
        <v>349</v>
      </c>
      <c r="H85" s="13" t="s">
        <v>95</v>
      </c>
      <c r="I85" s="17" t="s">
        <v>64</v>
      </c>
      <c r="J85" s="23" t="s">
        <v>350</v>
      </c>
      <c r="K85" s="5">
        <v>10</v>
      </c>
      <c r="L85" s="23" t="s">
        <v>351</v>
      </c>
      <c r="M85" s="23" t="s">
        <v>352</v>
      </c>
      <c r="N85" s="5">
        <v>0</v>
      </c>
      <c r="O85" s="50" t="s">
        <v>452</v>
      </c>
      <c r="P85" s="9">
        <v>1</v>
      </c>
      <c r="Q85" s="23" t="s">
        <v>94</v>
      </c>
    </row>
    <row r="86" spans="2:17">
      <c r="B86" s="23" t="s">
        <v>89</v>
      </c>
      <c r="C86" s="17" t="s">
        <v>353</v>
      </c>
      <c r="D86" s="17" t="s">
        <v>418</v>
      </c>
      <c r="E86" s="23" t="s">
        <v>304</v>
      </c>
      <c r="F86" s="26" t="s">
        <v>420</v>
      </c>
      <c r="G86" s="24" t="s">
        <v>354</v>
      </c>
      <c r="H86" s="13" t="s">
        <v>95</v>
      </c>
      <c r="I86" s="17" t="s">
        <v>64</v>
      </c>
      <c r="J86" s="23" t="s">
        <v>350</v>
      </c>
      <c r="K86" s="5">
        <v>12</v>
      </c>
      <c r="L86" s="23" t="s">
        <v>355</v>
      </c>
      <c r="M86" s="23" t="s">
        <v>356</v>
      </c>
      <c r="N86" s="5">
        <v>0</v>
      </c>
      <c r="O86" s="17" t="s">
        <v>357</v>
      </c>
      <c r="P86" s="9">
        <v>1</v>
      </c>
      <c r="Q86" s="23" t="s">
        <v>358</v>
      </c>
    </row>
    <row r="87" spans="2:17">
      <c r="B87" s="23" t="s">
        <v>89</v>
      </c>
      <c r="C87" s="23" t="s">
        <v>379</v>
      </c>
      <c r="D87" s="17" t="s">
        <v>419</v>
      </c>
      <c r="E87" s="26" t="s">
        <v>379</v>
      </c>
      <c r="F87" s="17" t="s">
        <v>419</v>
      </c>
      <c r="G87" s="24" t="s">
        <v>359</v>
      </c>
      <c r="H87" s="13" t="s">
        <v>95</v>
      </c>
      <c r="I87" s="17" t="s">
        <v>64</v>
      </c>
      <c r="J87" s="23" t="s">
        <v>350</v>
      </c>
      <c r="K87" s="5">
        <v>67</v>
      </c>
      <c r="L87" s="23" t="s">
        <v>360</v>
      </c>
      <c r="M87" s="23" t="s">
        <v>361</v>
      </c>
      <c r="N87" s="5">
        <v>0</v>
      </c>
      <c r="O87" s="17" t="s">
        <v>362</v>
      </c>
      <c r="P87" s="9">
        <v>1</v>
      </c>
      <c r="Q87" s="23" t="s">
        <v>97</v>
      </c>
    </row>
    <row r="88" spans="2:17">
      <c r="B88" s="23" t="s">
        <v>89</v>
      </c>
      <c r="C88" s="17" t="s">
        <v>363</v>
      </c>
      <c r="D88" s="17" t="s">
        <v>421</v>
      </c>
      <c r="E88" s="23" t="s">
        <v>40</v>
      </c>
      <c r="F88" s="17" t="s">
        <v>421</v>
      </c>
      <c r="G88" s="24" t="s">
        <v>364</v>
      </c>
      <c r="H88" s="13" t="s">
        <v>95</v>
      </c>
      <c r="I88" s="17" t="s">
        <v>64</v>
      </c>
      <c r="J88" s="23" t="s">
        <v>336</v>
      </c>
      <c r="K88" s="5">
        <v>16</v>
      </c>
      <c r="L88" s="23" t="s">
        <v>366</v>
      </c>
      <c r="M88" s="23" t="s">
        <v>367</v>
      </c>
      <c r="N88" s="5">
        <v>0</v>
      </c>
      <c r="O88" s="5" t="s">
        <v>368</v>
      </c>
      <c r="P88" s="9">
        <v>1</v>
      </c>
      <c r="Q88" s="23" t="s">
        <v>365</v>
      </c>
    </row>
    <row r="89" spans="2:17">
      <c r="B89" s="23" t="s">
        <v>89</v>
      </c>
      <c r="C89" s="17" t="s">
        <v>374</v>
      </c>
      <c r="D89" s="17" t="s">
        <v>422</v>
      </c>
      <c r="E89" s="17" t="s">
        <v>376</v>
      </c>
      <c r="F89" s="17" t="s">
        <v>389</v>
      </c>
      <c r="G89" s="24" t="s">
        <v>377</v>
      </c>
      <c r="H89" s="13" t="s">
        <v>95</v>
      </c>
      <c r="I89" s="17" t="s">
        <v>64</v>
      </c>
      <c r="J89" s="23" t="s">
        <v>336</v>
      </c>
      <c r="K89" s="5">
        <v>4</v>
      </c>
      <c r="L89" s="23" t="s">
        <v>369</v>
      </c>
      <c r="M89" s="23" t="s">
        <v>121</v>
      </c>
      <c r="N89" s="5">
        <v>0</v>
      </c>
      <c r="O89" s="5" t="s">
        <v>370</v>
      </c>
      <c r="P89" s="9">
        <v>1</v>
      </c>
      <c r="Q89" s="23" t="s">
        <v>372</v>
      </c>
    </row>
    <row r="90" spans="2:17">
      <c r="B90" s="23" t="s">
        <v>89</v>
      </c>
      <c r="C90" s="26" t="s">
        <v>375</v>
      </c>
      <c r="D90" s="17" t="s">
        <v>401</v>
      </c>
      <c r="E90" s="17" t="s">
        <v>375</v>
      </c>
      <c r="F90" s="17" t="s">
        <v>401</v>
      </c>
      <c r="G90" s="24" t="s">
        <v>378</v>
      </c>
      <c r="H90" s="13" t="s">
        <v>95</v>
      </c>
      <c r="I90" s="17" t="s">
        <v>64</v>
      </c>
      <c r="J90" s="23" t="s">
        <v>279</v>
      </c>
      <c r="K90" s="5">
        <v>15</v>
      </c>
      <c r="L90" s="23" t="s">
        <v>38</v>
      </c>
      <c r="M90" s="23" t="s">
        <v>371</v>
      </c>
      <c r="N90" s="5">
        <v>0</v>
      </c>
      <c r="O90" s="50" t="s">
        <v>452</v>
      </c>
      <c r="P90" s="17">
        <v>0</v>
      </c>
      <c r="Q90" s="23" t="s">
        <v>373</v>
      </c>
    </row>
    <row r="91" spans="2:17">
      <c r="B91" s="23" t="s">
        <v>89</v>
      </c>
      <c r="C91" s="17" t="s">
        <v>380</v>
      </c>
      <c r="D91" s="17" t="s">
        <v>423</v>
      </c>
      <c r="E91" s="17" t="s">
        <v>380</v>
      </c>
      <c r="F91" s="17" t="s">
        <v>423</v>
      </c>
      <c r="G91" s="24" t="s">
        <v>381</v>
      </c>
      <c r="H91" s="13" t="s">
        <v>95</v>
      </c>
      <c r="I91" s="17" t="s">
        <v>64</v>
      </c>
      <c r="J91" s="25" t="s">
        <v>382</v>
      </c>
      <c r="K91" s="5">
        <v>59</v>
      </c>
      <c r="L91" s="23" t="s">
        <v>383</v>
      </c>
      <c r="M91" s="23" t="s">
        <v>384</v>
      </c>
      <c r="N91" s="5">
        <v>1</v>
      </c>
      <c r="O91" s="5" t="s">
        <v>385</v>
      </c>
      <c r="P91" s="9">
        <v>1</v>
      </c>
      <c r="Q91" s="23" t="s">
        <v>386</v>
      </c>
    </row>
    <row r="92" spans="2:17" s="30" customFormat="1">
      <c r="B92" s="23" t="s">
        <v>89</v>
      </c>
      <c r="C92" s="17" t="s">
        <v>443</v>
      </c>
      <c r="D92" s="17" t="s">
        <v>444</v>
      </c>
      <c r="E92" s="17" t="s">
        <v>443</v>
      </c>
      <c r="F92" s="17" t="s">
        <v>444</v>
      </c>
      <c r="G92" s="24" t="s">
        <v>445</v>
      </c>
      <c r="H92" s="13" t="s">
        <v>446</v>
      </c>
      <c r="I92" s="50" t="s">
        <v>1219</v>
      </c>
      <c r="J92" s="25" t="s">
        <v>91</v>
      </c>
      <c r="K92" s="5">
        <v>25</v>
      </c>
      <c r="L92" s="23" t="s">
        <v>448</v>
      </c>
      <c r="M92" s="23" t="s">
        <v>449</v>
      </c>
      <c r="N92" s="5" t="s">
        <v>91</v>
      </c>
      <c r="O92" s="5" t="s">
        <v>450</v>
      </c>
      <c r="P92" s="9" t="s">
        <v>451</v>
      </c>
      <c r="Q92" s="23" t="s">
        <v>452</v>
      </c>
    </row>
    <row r="93" spans="2:17" s="30" customFormat="1">
      <c r="B93" s="23" t="s">
        <v>89</v>
      </c>
      <c r="C93" s="17" t="s">
        <v>453</v>
      </c>
      <c r="D93" s="17" t="s">
        <v>454</v>
      </c>
      <c r="E93" s="17" t="s">
        <v>453</v>
      </c>
      <c r="F93" s="17" t="s">
        <v>454</v>
      </c>
      <c r="G93" s="24" t="s">
        <v>455</v>
      </c>
      <c r="H93" s="13" t="s">
        <v>446</v>
      </c>
      <c r="I93" s="50" t="s">
        <v>1219</v>
      </c>
      <c r="J93" s="25" t="s">
        <v>91</v>
      </c>
      <c r="K93" s="5">
        <v>9</v>
      </c>
      <c r="L93" s="23" t="s">
        <v>456</v>
      </c>
      <c r="M93" s="23" t="s">
        <v>457</v>
      </c>
      <c r="N93" s="5" t="s">
        <v>91</v>
      </c>
      <c r="O93" s="50" t="s">
        <v>452</v>
      </c>
      <c r="P93" s="9" t="s">
        <v>451</v>
      </c>
      <c r="Q93" s="23" t="s">
        <v>452</v>
      </c>
    </row>
    <row r="94" spans="2:17" s="30" customFormat="1">
      <c r="B94" s="23" t="s">
        <v>89</v>
      </c>
      <c r="C94" s="17" t="s">
        <v>458</v>
      </c>
      <c r="D94" s="17" t="s">
        <v>459</v>
      </c>
      <c r="E94" s="17" t="s">
        <v>458</v>
      </c>
      <c r="F94" s="17" t="s">
        <v>459</v>
      </c>
      <c r="G94" s="24" t="s">
        <v>460</v>
      </c>
      <c r="H94" s="13" t="s">
        <v>446</v>
      </c>
      <c r="I94" s="50" t="s">
        <v>1219</v>
      </c>
      <c r="J94" s="25" t="s">
        <v>91</v>
      </c>
      <c r="K94" s="5">
        <v>10</v>
      </c>
      <c r="L94" s="23" t="s">
        <v>351</v>
      </c>
      <c r="M94" s="23" t="s">
        <v>461</v>
      </c>
      <c r="N94" s="5" t="s">
        <v>91</v>
      </c>
      <c r="O94" s="5" t="s">
        <v>462</v>
      </c>
      <c r="P94" s="9" t="s">
        <v>451</v>
      </c>
      <c r="Q94" s="23" t="s">
        <v>463</v>
      </c>
    </row>
    <row r="95" spans="2:17" s="30" customFormat="1">
      <c r="B95" s="23" t="s">
        <v>89</v>
      </c>
      <c r="C95" s="17" t="s">
        <v>464</v>
      </c>
      <c r="D95" s="17" t="s">
        <v>465</v>
      </c>
      <c r="E95" s="17" t="s">
        <v>464</v>
      </c>
      <c r="F95" s="17" t="s">
        <v>465</v>
      </c>
      <c r="G95" s="24" t="s">
        <v>466</v>
      </c>
      <c r="H95" s="13" t="s">
        <v>467</v>
      </c>
      <c r="I95" s="50" t="s">
        <v>1219</v>
      </c>
      <c r="J95" s="25" t="s">
        <v>91</v>
      </c>
      <c r="K95" s="5">
        <v>74</v>
      </c>
      <c r="L95" s="23" t="s">
        <v>468</v>
      </c>
      <c r="M95" s="23" t="s">
        <v>469</v>
      </c>
      <c r="N95" s="5" t="s">
        <v>91</v>
      </c>
      <c r="O95" s="5" t="s">
        <v>470</v>
      </c>
      <c r="P95" s="9" t="s">
        <v>451</v>
      </c>
      <c r="Q95" s="23" t="s">
        <v>471</v>
      </c>
    </row>
    <row r="96" spans="2:17" s="30" customFormat="1">
      <c r="B96" s="23" t="s">
        <v>89</v>
      </c>
      <c r="C96" s="17" t="s">
        <v>472</v>
      </c>
      <c r="D96" s="17" t="s">
        <v>473</v>
      </c>
      <c r="E96" s="17" t="s">
        <v>472</v>
      </c>
      <c r="F96" s="17" t="s">
        <v>473</v>
      </c>
      <c r="G96" s="24" t="s">
        <v>474</v>
      </c>
      <c r="H96" s="13" t="s">
        <v>475</v>
      </c>
      <c r="I96" s="50" t="s">
        <v>1219</v>
      </c>
      <c r="J96" s="25" t="s">
        <v>91</v>
      </c>
      <c r="K96" s="5">
        <v>83</v>
      </c>
      <c r="L96" s="23" t="s">
        <v>476</v>
      </c>
      <c r="M96" s="23" t="s">
        <v>7</v>
      </c>
      <c r="N96" s="5" t="s">
        <v>91</v>
      </c>
      <c r="O96" s="5" t="s">
        <v>477</v>
      </c>
      <c r="P96" s="9" t="s">
        <v>451</v>
      </c>
      <c r="Q96" s="23" t="s">
        <v>471</v>
      </c>
    </row>
    <row r="97" spans="2:17" s="30" customFormat="1">
      <c r="B97" s="23" t="s">
        <v>89</v>
      </c>
      <c r="C97" s="17" t="s">
        <v>478</v>
      </c>
      <c r="D97" s="17" t="s">
        <v>479</v>
      </c>
      <c r="E97" s="17" t="s">
        <v>478</v>
      </c>
      <c r="F97" s="17" t="s">
        <v>479</v>
      </c>
      <c r="G97" s="24" t="s">
        <v>480</v>
      </c>
      <c r="H97" s="13" t="s">
        <v>446</v>
      </c>
      <c r="I97" s="50" t="s">
        <v>1219</v>
      </c>
      <c r="J97" s="25" t="s">
        <v>91</v>
      </c>
      <c r="K97" s="5">
        <v>22</v>
      </c>
      <c r="L97" s="23" t="s">
        <v>481</v>
      </c>
      <c r="M97" s="23" t="s">
        <v>7</v>
      </c>
      <c r="N97" s="5" t="s">
        <v>91</v>
      </c>
      <c r="O97" s="5" t="s">
        <v>477</v>
      </c>
      <c r="P97" s="9" t="s">
        <v>451</v>
      </c>
      <c r="Q97" s="23" t="s">
        <v>482</v>
      </c>
    </row>
    <row r="98" spans="2:17" s="30" customFormat="1">
      <c r="B98" s="23" t="s">
        <v>89</v>
      </c>
      <c r="C98" s="17" t="s">
        <v>483</v>
      </c>
      <c r="D98" s="17" t="s">
        <v>484</v>
      </c>
      <c r="E98" s="17" t="s">
        <v>483</v>
      </c>
      <c r="F98" s="17" t="s">
        <v>484</v>
      </c>
      <c r="G98" s="24" t="s">
        <v>485</v>
      </c>
      <c r="H98" s="13" t="s">
        <v>486</v>
      </c>
      <c r="I98" s="50" t="s">
        <v>1219</v>
      </c>
      <c r="J98" s="25" t="s">
        <v>91</v>
      </c>
      <c r="K98" s="5">
        <v>25</v>
      </c>
      <c r="L98" s="23" t="s">
        <v>487</v>
      </c>
      <c r="M98" s="23" t="s">
        <v>488</v>
      </c>
      <c r="N98" s="5" t="s">
        <v>91</v>
      </c>
      <c r="O98" s="5" t="s">
        <v>489</v>
      </c>
      <c r="P98" s="9" t="s">
        <v>451</v>
      </c>
      <c r="Q98" s="23" t="s">
        <v>452</v>
      </c>
    </row>
    <row r="99" spans="2:17" s="30" customFormat="1">
      <c r="B99" s="23" t="s">
        <v>89</v>
      </c>
      <c r="C99" s="17" t="s">
        <v>490</v>
      </c>
      <c r="D99" s="17" t="s">
        <v>491</v>
      </c>
      <c r="E99" s="17" t="s">
        <v>490</v>
      </c>
      <c r="F99" s="17" t="s">
        <v>491</v>
      </c>
      <c r="G99" s="24" t="s">
        <v>492</v>
      </c>
      <c r="H99" s="13" t="s">
        <v>486</v>
      </c>
      <c r="I99" s="50" t="s">
        <v>1219</v>
      </c>
      <c r="J99" s="25" t="s">
        <v>91</v>
      </c>
      <c r="K99" s="5">
        <v>41</v>
      </c>
      <c r="L99" s="23" t="s">
        <v>493</v>
      </c>
      <c r="M99" s="23" t="s">
        <v>494</v>
      </c>
      <c r="N99" s="5" t="s">
        <v>91</v>
      </c>
      <c r="O99" s="50" t="s">
        <v>452</v>
      </c>
      <c r="P99" s="9" t="s">
        <v>46</v>
      </c>
      <c r="Q99" s="23" t="s">
        <v>452</v>
      </c>
    </row>
    <row r="100" spans="2:17" s="30" customFormat="1">
      <c r="B100" s="23" t="s">
        <v>89</v>
      </c>
      <c r="C100" s="17" t="s">
        <v>495</v>
      </c>
      <c r="D100" s="17" t="s">
        <v>496</v>
      </c>
      <c r="E100" s="17" t="s">
        <v>495</v>
      </c>
      <c r="F100" s="17" t="s">
        <v>496</v>
      </c>
      <c r="G100" s="24" t="s">
        <v>497</v>
      </c>
      <c r="H100" s="13" t="s">
        <v>446</v>
      </c>
      <c r="I100" s="50" t="s">
        <v>1219</v>
      </c>
      <c r="J100" s="25" t="s">
        <v>91</v>
      </c>
      <c r="K100" s="5">
        <v>25</v>
      </c>
      <c r="L100" s="23" t="s">
        <v>498</v>
      </c>
      <c r="M100" s="23" t="s">
        <v>499</v>
      </c>
      <c r="N100" s="5" t="s">
        <v>91</v>
      </c>
      <c r="O100" s="50" t="s">
        <v>452</v>
      </c>
      <c r="P100" s="9" t="s">
        <v>46</v>
      </c>
      <c r="Q100" s="23" t="s">
        <v>500</v>
      </c>
    </row>
    <row r="101" spans="2:17" s="30" customFormat="1">
      <c r="B101" s="23" t="s">
        <v>89</v>
      </c>
      <c r="C101" s="17" t="s">
        <v>501</v>
      </c>
      <c r="D101" s="17" t="s">
        <v>502</v>
      </c>
      <c r="E101" s="17" t="s">
        <v>501</v>
      </c>
      <c r="F101" s="17" t="s">
        <v>502</v>
      </c>
      <c r="G101" s="24" t="s">
        <v>503</v>
      </c>
      <c r="H101" s="13" t="s">
        <v>446</v>
      </c>
      <c r="I101" s="50" t="s">
        <v>1219</v>
      </c>
      <c r="J101" s="25" t="s">
        <v>91</v>
      </c>
      <c r="K101" s="5">
        <v>170</v>
      </c>
      <c r="L101" s="23" t="s">
        <v>504</v>
      </c>
      <c r="M101" s="23" t="s">
        <v>505</v>
      </c>
      <c r="N101" s="5" t="s">
        <v>91</v>
      </c>
      <c r="O101" s="5" t="s">
        <v>506</v>
      </c>
      <c r="P101" s="9" t="s">
        <v>451</v>
      </c>
      <c r="Q101" s="23" t="s">
        <v>471</v>
      </c>
    </row>
    <row r="102" spans="2:17" s="30" customFormat="1">
      <c r="B102" s="23" t="s">
        <v>89</v>
      </c>
      <c r="C102" s="17" t="s">
        <v>507</v>
      </c>
      <c r="D102" s="17" t="s">
        <v>508</v>
      </c>
      <c r="E102" s="17" t="s">
        <v>507</v>
      </c>
      <c r="F102" s="17" t="s">
        <v>508</v>
      </c>
      <c r="G102" s="24" t="s">
        <v>509</v>
      </c>
      <c r="H102" s="13" t="s">
        <v>510</v>
      </c>
      <c r="I102" s="50" t="s">
        <v>1219</v>
      </c>
      <c r="J102" s="25" t="s">
        <v>91</v>
      </c>
      <c r="K102" s="5">
        <v>24</v>
      </c>
      <c r="L102" s="23" t="s">
        <v>511</v>
      </c>
      <c r="M102" s="23" t="s">
        <v>512</v>
      </c>
      <c r="N102" s="5" t="s">
        <v>91</v>
      </c>
      <c r="O102" s="5" t="s">
        <v>513</v>
      </c>
      <c r="P102" s="9" t="s">
        <v>451</v>
      </c>
      <c r="Q102" s="23" t="s">
        <v>452</v>
      </c>
    </row>
    <row r="103" spans="2:17" s="30" customFormat="1">
      <c r="B103" s="23" t="s">
        <v>89</v>
      </c>
      <c r="C103" s="17" t="s">
        <v>514</v>
      </c>
      <c r="D103" s="17" t="s">
        <v>515</v>
      </c>
      <c r="E103" s="17" t="s">
        <v>514</v>
      </c>
      <c r="F103" s="17" t="s">
        <v>515</v>
      </c>
      <c r="G103" s="24" t="s">
        <v>516</v>
      </c>
      <c r="H103" s="13" t="s">
        <v>486</v>
      </c>
      <c r="I103" s="50" t="s">
        <v>1219</v>
      </c>
      <c r="J103" s="25" t="s">
        <v>91</v>
      </c>
      <c r="K103" s="5">
        <v>205</v>
      </c>
      <c r="L103" s="23" t="s">
        <v>517</v>
      </c>
      <c r="M103" s="23" t="s">
        <v>518</v>
      </c>
      <c r="N103" s="5" t="s">
        <v>91</v>
      </c>
      <c r="O103" s="50" t="s">
        <v>452</v>
      </c>
      <c r="P103" s="9" t="s">
        <v>451</v>
      </c>
      <c r="Q103" s="23" t="s">
        <v>452</v>
      </c>
    </row>
    <row r="104" spans="2:17" s="30" customFormat="1">
      <c r="B104" s="23" t="s">
        <v>89</v>
      </c>
      <c r="C104" s="17" t="s">
        <v>519</v>
      </c>
      <c r="D104" s="17" t="s">
        <v>520</v>
      </c>
      <c r="E104" s="17" t="s">
        <v>519</v>
      </c>
      <c r="F104" s="17" t="s">
        <v>520</v>
      </c>
      <c r="G104" s="24" t="s">
        <v>521</v>
      </c>
      <c r="H104" s="13" t="s">
        <v>446</v>
      </c>
      <c r="I104" s="50" t="s">
        <v>1219</v>
      </c>
      <c r="J104" s="25" t="s">
        <v>91</v>
      </c>
      <c r="K104" s="5">
        <v>84</v>
      </c>
      <c r="L104" s="23" t="s">
        <v>522</v>
      </c>
      <c r="M104" s="23" t="s">
        <v>523</v>
      </c>
      <c r="N104" s="5" t="s">
        <v>91</v>
      </c>
      <c r="O104" s="5" t="s">
        <v>524</v>
      </c>
      <c r="P104" s="9" t="s">
        <v>46</v>
      </c>
      <c r="Q104" s="23" t="s">
        <v>463</v>
      </c>
    </row>
    <row r="105" spans="2:17" s="30" customFormat="1">
      <c r="B105" s="23" t="s">
        <v>89</v>
      </c>
      <c r="C105" s="17" t="s">
        <v>525</v>
      </c>
      <c r="D105" s="17" t="s">
        <v>526</v>
      </c>
      <c r="E105" s="17" t="s">
        <v>525</v>
      </c>
      <c r="F105" s="17" t="s">
        <v>526</v>
      </c>
      <c r="G105" s="24" t="s">
        <v>527</v>
      </c>
      <c r="H105" s="13" t="s">
        <v>486</v>
      </c>
      <c r="I105" s="50" t="s">
        <v>1219</v>
      </c>
      <c r="J105" s="25" t="s">
        <v>91</v>
      </c>
      <c r="K105" s="5">
        <v>4</v>
      </c>
      <c r="L105" s="23" t="s">
        <v>528</v>
      </c>
      <c r="M105" s="23" t="s">
        <v>529</v>
      </c>
      <c r="N105" s="5" t="s">
        <v>91</v>
      </c>
      <c r="O105" s="50" t="s">
        <v>452</v>
      </c>
      <c r="P105" s="9" t="s">
        <v>46</v>
      </c>
      <c r="Q105" s="23" t="s">
        <v>452</v>
      </c>
    </row>
    <row r="106" spans="2:17" s="30" customFormat="1">
      <c r="B106" s="23" t="s">
        <v>89</v>
      </c>
      <c r="C106" s="17" t="s">
        <v>530</v>
      </c>
      <c r="D106" s="17" t="s">
        <v>531</v>
      </c>
      <c r="E106" s="17" t="s">
        <v>530</v>
      </c>
      <c r="F106" s="17" t="s">
        <v>531</v>
      </c>
      <c r="G106" s="24" t="s">
        <v>532</v>
      </c>
      <c r="H106" s="13" t="s">
        <v>510</v>
      </c>
      <c r="I106" s="50" t="s">
        <v>1219</v>
      </c>
      <c r="J106" s="25" t="s">
        <v>91</v>
      </c>
      <c r="K106" s="5">
        <v>18</v>
      </c>
      <c r="L106" s="23" t="s">
        <v>533</v>
      </c>
      <c r="M106" s="23" t="s">
        <v>534</v>
      </c>
      <c r="N106" s="5" t="s">
        <v>91</v>
      </c>
      <c r="O106" s="50" t="s">
        <v>452</v>
      </c>
      <c r="P106" s="9" t="s">
        <v>451</v>
      </c>
      <c r="Q106" s="23" t="s">
        <v>452</v>
      </c>
    </row>
    <row r="107" spans="2:17" s="30" customFormat="1">
      <c r="B107" s="23" t="s">
        <v>89</v>
      </c>
      <c r="C107" s="17" t="s">
        <v>535</v>
      </c>
      <c r="D107" s="17" t="s">
        <v>536</v>
      </c>
      <c r="E107" s="17" t="s">
        <v>535</v>
      </c>
      <c r="F107" s="17" t="s">
        <v>536</v>
      </c>
      <c r="G107" s="24" t="s">
        <v>537</v>
      </c>
      <c r="H107" s="13" t="s">
        <v>446</v>
      </c>
      <c r="I107" s="50" t="s">
        <v>1219</v>
      </c>
      <c r="J107" s="25" t="s">
        <v>91</v>
      </c>
      <c r="K107" s="5">
        <v>87</v>
      </c>
      <c r="L107" s="23" t="s">
        <v>538</v>
      </c>
      <c r="M107" s="23" t="s">
        <v>539</v>
      </c>
      <c r="N107" s="5" t="s">
        <v>91</v>
      </c>
      <c r="O107" s="5" t="s">
        <v>540</v>
      </c>
      <c r="P107" s="9" t="s">
        <v>451</v>
      </c>
      <c r="Q107" s="23" t="s">
        <v>541</v>
      </c>
    </row>
    <row r="108" spans="2:17" s="30" customFormat="1">
      <c r="B108" s="23" t="s">
        <v>89</v>
      </c>
      <c r="C108" s="17" t="s">
        <v>542</v>
      </c>
      <c r="D108" s="17" t="s">
        <v>543</v>
      </c>
      <c r="E108" s="17" t="s">
        <v>542</v>
      </c>
      <c r="F108" s="17" t="s">
        <v>543</v>
      </c>
      <c r="G108" s="24" t="s">
        <v>544</v>
      </c>
      <c r="H108" s="13" t="s">
        <v>486</v>
      </c>
      <c r="I108" s="50" t="s">
        <v>1219</v>
      </c>
      <c r="J108" s="25" t="s">
        <v>91</v>
      </c>
      <c r="K108" s="5">
        <v>157</v>
      </c>
      <c r="L108" s="23" t="s">
        <v>545</v>
      </c>
      <c r="M108" s="23" t="s">
        <v>546</v>
      </c>
      <c r="N108" s="5" t="s">
        <v>91</v>
      </c>
      <c r="O108" s="5" t="s">
        <v>547</v>
      </c>
      <c r="P108" s="9" t="s">
        <v>451</v>
      </c>
      <c r="Q108" s="23" t="s">
        <v>471</v>
      </c>
    </row>
    <row r="109" spans="2:17" s="30" customFormat="1">
      <c r="B109" s="23" t="s">
        <v>89</v>
      </c>
      <c r="C109" s="17" t="s">
        <v>548</v>
      </c>
      <c r="D109" s="17" t="s">
        <v>549</v>
      </c>
      <c r="E109" s="17" t="s">
        <v>548</v>
      </c>
      <c r="F109" s="17" t="s">
        <v>549</v>
      </c>
      <c r="G109" s="24" t="s">
        <v>550</v>
      </c>
      <c r="H109" s="13" t="s">
        <v>446</v>
      </c>
      <c r="I109" s="50" t="s">
        <v>1219</v>
      </c>
      <c r="J109" s="25" t="s">
        <v>91</v>
      </c>
      <c r="K109" s="5">
        <v>316</v>
      </c>
      <c r="L109" s="23" t="s">
        <v>7</v>
      </c>
      <c r="M109" s="23" t="s">
        <v>7</v>
      </c>
      <c r="N109" s="5" t="s">
        <v>91</v>
      </c>
      <c r="O109" s="5" t="s">
        <v>551</v>
      </c>
      <c r="P109" s="9" t="s">
        <v>451</v>
      </c>
      <c r="Q109" s="23" t="s">
        <v>471</v>
      </c>
    </row>
    <row r="110" spans="2:17" s="30" customFormat="1">
      <c r="B110" s="23" t="s">
        <v>16</v>
      </c>
      <c r="C110" s="17" t="s">
        <v>552</v>
      </c>
      <c r="D110" s="17" t="s">
        <v>553</v>
      </c>
      <c r="E110" s="17" t="s">
        <v>552</v>
      </c>
      <c r="F110" s="17" t="s">
        <v>553</v>
      </c>
      <c r="G110" s="24" t="s">
        <v>554</v>
      </c>
      <c r="H110" s="13" t="s">
        <v>446</v>
      </c>
      <c r="I110" s="50" t="s">
        <v>1219</v>
      </c>
      <c r="J110" s="25" t="s">
        <v>91</v>
      </c>
      <c r="K110" s="5">
        <v>22</v>
      </c>
      <c r="L110" s="23" t="s">
        <v>555</v>
      </c>
      <c r="M110" s="23" t="s">
        <v>556</v>
      </c>
      <c r="N110" s="5" t="s">
        <v>91</v>
      </c>
      <c r="O110" s="50" t="s">
        <v>452</v>
      </c>
      <c r="P110" s="9" t="s">
        <v>557</v>
      </c>
      <c r="Q110" s="23" t="s">
        <v>558</v>
      </c>
    </row>
    <row r="111" spans="2:17" s="30" customFormat="1">
      <c r="B111" s="23" t="s">
        <v>16</v>
      </c>
      <c r="C111" s="17" t="s">
        <v>559</v>
      </c>
      <c r="D111" s="17" t="s">
        <v>553</v>
      </c>
      <c r="E111" s="17" t="s">
        <v>559</v>
      </c>
      <c r="F111" s="17" t="s">
        <v>553</v>
      </c>
      <c r="G111" s="24" t="s">
        <v>560</v>
      </c>
      <c r="H111" s="13" t="s">
        <v>446</v>
      </c>
      <c r="I111" s="50" t="s">
        <v>1219</v>
      </c>
      <c r="J111" s="25" t="s">
        <v>91</v>
      </c>
      <c r="K111" s="5">
        <v>25</v>
      </c>
      <c r="L111" s="23" t="s">
        <v>561</v>
      </c>
      <c r="M111" s="23" t="s">
        <v>556</v>
      </c>
      <c r="N111" s="5" t="s">
        <v>91</v>
      </c>
      <c r="O111" s="50" t="s">
        <v>452</v>
      </c>
      <c r="P111" s="9" t="s">
        <v>557</v>
      </c>
      <c r="Q111" s="23" t="s">
        <v>562</v>
      </c>
    </row>
    <row r="112" spans="2:17" s="30" customFormat="1">
      <c r="B112" s="23" t="s">
        <v>16</v>
      </c>
      <c r="C112" s="17" t="s">
        <v>563</v>
      </c>
      <c r="D112" s="17" t="s">
        <v>553</v>
      </c>
      <c r="E112" s="17" t="s">
        <v>563</v>
      </c>
      <c r="F112" s="17" t="s">
        <v>553</v>
      </c>
      <c r="G112" s="24" t="s">
        <v>564</v>
      </c>
      <c r="H112" s="13" t="s">
        <v>446</v>
      </c>
      <c r="I112" s="50" t="s">
        <v>1219</v>
      </c>
      <c r="J112" s="25" t="s">
        <v>91</v>
      </c>
      <c r="K112" s="5">
        <v>19</v>
      </c>
      <c r="L112" s="23" t="s">
        <v>565</v>
      </c>
      <c r="M112" s="23" t="s">
        <v>7</v>
      </c>
      <c r="N112" s="5" t="s">
        <v>91</v>
      </c>
      <c r="O112" s="50" t="s">
        <v>452</v>
      </c>
      <c r="P112" s="9" t="s">
        <v>557</v>
      </c>
      <c r="Q112" s="23" t="s">
        <v>482</v>
      </c>
    </row>
    <row r="113" spans="2:17" s="30" customFormat="1">
      <c r="B113" s="23" t="s">
        <v>89</v>
      </c>
      <c r="C113" s="17" t="s">
        <v>566</v>
      </c>
      <c r="D113" s="17" t="s">
        <v>567</v>
      </c>
      <c r="E113" s="17" t="s">
        <v>566</v>
      </c>
      <c r="F113" s="17" t="s">
        <v>567</v>
      </c>
      <c r="G113" s="24" t="s">
        <v>568</v>
      </c>
      <c r="H113" s="13" t="s">
        <v>446</v>
      </c>
      <c r="I113" s="50" t="s">
        <v>1219</v>
      </c>
      <c r="J113" s="25" t="s">
        <v>91</v>
      </c>
      <c r="K113" s="5">
        <v>20</v>
      </c>
      <c r="L113" s="23" t="s">
        <v>569</v>
      </c>
      <c r="M113" s="23" t="s">
        <v>570</v>
      </c>
      <c r="N113" s="5" t="s">
        <v>91</v>
      </c>
      <c r="O113" s="5" t="s">
        <v>571</v>
      </c>
      <c r="P113" s="9" t="s">
        <v>451</v>
      </c>
      <c r="Q113" s="23" t="s">
        <v>572</v>
      </c>
    </row>
    <row r="114" spans="2:17" s="30" customFormat="1">
      <c r="B114" s="23" t="s">
        <v>89</v>
      </c>
      <c r="C114" s="17" t="s">
        <v>573</v>
      </c>
      <c r="D114" s="17" t="s">
        <v>508</v>
      </c>
      <c r="E114" s="17" t="s">
        <v>573</v>
      </c>
      <c r="F114" s="17" t="s">
        <v>508</v>
      </c>
      <c r="G114" s="24" t="s">
        <v>574</v>
      </c>
      <c r="H114" s="13" t="s">
        <v>486</v>
      </c>
      <c r="I114" s="50" t="s">
        <v>1219</v>
      </c>
      <c r="J114" s="25" t="s">
        <v>91</v>
      </c>
      <c r="K114" s="5">
        <v>17</v>
      </c>
      <c r="L114" s="23" t="s">
        <v>575</v>
      </c>
      <c r="M114" s="23" t="s">
        <v>576</v>
      </c>
      <c r="N114" s="5" t="s">
        <v>91</v>
      </c>
      <c r="O114" s="5" t="s">
        <v>577</v>
      </c>
      <c r="P114" s="9" t="s">
        <v>46</v>
      </c>
      <c r="Q114" s="23" t="s">
        <v>578</v>
      </c>
    </row>
    <row r="115" spans="2:17" s="30" customFormat="1">
      <c r="B115" s="23" t="s">
        <v>89</v>
      </c>
      <c r="C115" s="17" t="s">
        <v>579</v>
      </c>
      <c r="D115" s="17" t="s">
        <v>580</v>
      </c>
      <c r="E115" s="17" t="s">
        <v>579</v>
      </c>
      <c r="F115" s="17" t="s">
        <v>580</v>
      </c>
      <c r="G115" s="24" t="s">
        <v>581</v>
      </c>
      <c r="H115" s="13" t="s">
        <v>446</v>
      </c>
      <c r="I115" s="50" t="s">
        <v>1219</v>
      </c>
      <c r="J115" s="25" t="s">
        <v>91</v>
      </c>
      <c r="K115" s="5">
        <v>150</v>
      </c>
      <c r="L115" s="23" t="s">
        <v>7</v>
      </c>
      <c r="M115" s="23" t="s">
        <v>7</v>
      </c>
      <c r="N115" s="5" t="s">
        <v>91</v>
      </c>
      <c r="O115" s="5" t="s">
        <v>582</v>
      </c>
      <c r="P115" s="9" t="s">
        <v>451</v>
      </c>
      <c r="Q115" s="23" t="s">
        <v>583</v>
      </c>
    </row>
    <row r="116" spans="2:17" s="30" customFormat="1">
      <c r="B116" s="23" t="s">
        <v>89</v>
      </c>
      <c r="C116" s="17" t="s">
        <v>584</v>
      </c>
      <c r="D116" s="17" t="s">
        <v>585</v>
      </c>
      <c r="E116" s="17" t="s">
        <v>584</v>
      </c>
      <c r="F116" s="17" t="s">
        <v>585</v>
      </c>
      <c r="G116" s="24" t="s">
        <v>586</v>
      </c>
      <c r="H116" s="13" t="s">
        <v>446</v>
      </c>
      <c r="I116" s="50" t="s">
        <v>1219</v>
      </c>
      <c r="J116" s="25" t="s">
        <v>91</v>
      </c>
      <c r="K116" s="5">
        <v>101</v>
      </c>
      <c r="L116" s="23" t="s">
        <v>587</v>
      </c>
      <c r="M116" s="23" t="s">
        <v>588</v>
      </c>
      <c r="N116" s="5" t="s">
        <v>91</v>
      </c>
      <c r="O116" s="5" t="s">
        <v>589</v>
      </c>
      <c r="P116" s="9" t="s">
        <v>451</v>
      </c>
      <c r="Q116" s="23" t="s">
        <v>471</v>
      </c>
    </row>
    <row r="117" spans="2:17" s="30" customFormat="1">
      <c r="B117" s="23" t="s">
        <v>89</v>
      </c>
      <c r="C117" s="17" t="s">
        <v>590</v>
      </c>
      <c r="D117" s="17" t="s">
        <v>591</v>
      </c>
      <c r="E117" s="17" t="s">
        <v>590</v>
      </c>
      <c r="F117" s="17" t="s">
        <v>591</v>
      </c>
      <c r="G117" s="24" t="s">
        <v>592</v>
      </c>
      <c r="H117" s="13" t="s">
        <v>510</v>
      </c>
      <c r="I117" s="50" t="s">
        <v>1219</v>
      </c>
      <c r="J117" s="25" t="s">
        <v>91</v>
      </c>
      <c r="K117" s="5">
        <v>22</v>
      </c>
      <c r="L117" s="23" t="s">
        <v>593</v>
      </c>
      <c r="M117" s="23" t="s">
        <v>594</v>
      </c>
      <c r="N117" s="5" t="s">
        <v>91</v>
      </c>
      <c r="O117" s="5" t="s">
        <v>595</v>
      </c>
      <c r="P117" s="9" t="s">
        <v>451</v>
      </c>
      <c r="Q117" s="23" t="s">
        <v>541</v>
      </c>
    </row>
    <row r="118" spans="2:17" s="30" customFormat="1">
      <c r="B118" s="23" t="s">
        <v>89</v>
      </c>
      <c r="C118" s="17" t="s">
        <v>596</v>
      </c>
      <c r="D118" s="17" t="s">
        <v>597</v>
      </c>
      <c r="E118" s="17" t="s">
        <v>596</v>
      </c>
      <c r="F118" s="17" t="s">
        <v>597</v>
      </c>
      <c r="G118" s="24" t="s">
        <v>598</v>
      </c>
      <c r="H118" s="13" t="s">
        <v>510</v>
      </c>
      <c r="I118" s="50" t="s">
        <v>1219</v>
      </c>
      <c r="J118" s="25" t="s">
        <v>91</v>
      </c>
      <c r="K118" s="5">
        <v>96</v>
      </c>
      <c r="L118" s="23" t="s">
        <v>599</v>
      </c>
      <c r="M118" s="23" t="s">
        <v>600</v>
      </c>
      <c r="N118" s="5" t="s">
        <v>91</v>
      </c>
      <c r="O118" s="50" t="s">
        <v>452</v>
      </c>
      <c r="P118" s="9" t="s">
        <v>46</v>
      </c>
      <c r="Q118" s="23" t="s">
        <v>452</v>
      </c>
    </row>
    <row r="119" spans="2:17" s="30" customFormat="1">
      <c r="B119" s="23" t="s">
        <v>89</v>
      </c>
      <c r="C119" s="17" t="s">
        <v>601</v>
      </c>
      <c r="D119" s="17" t="s">
        <v>602</v>
      </c>
      <c r="E119" s="17" t="s">
        <v>601</v>
      </c>
      <c r="F119" s="17" t="s">
        <v>602</v>
      </c>
      <c r="G119" s="24" t="s">
        <v>603</v>
      </c>
      <c r="H119" s="13" t="s">
        <v>446</v>
      </c>
      <c r="I119" s="50" t="s">
        <v>1219</v>
      </c>
      <c r="J119" s="25" t="s">
        <v>91</v>
      </c>
      <c r="K119" s="5">
        <v>68</v>
      </c>
      <c r="L119" s="23" t="s">
        <v>604</v>
      </c>
      <c r="M119" s="23" t="s">
        <v>605</v>
      </c>
      <c r="N119" s="5" t="s">
        <v>91</v>
      </c>
      <c r="O119" s="5" t="s">
        <v>606</v>
      </c>
      <c r="P119" s="9" t="s">
        <v>451</v>
      </c>
      <c r="Q119" s="23" t="s">
        <v>607</v>
      </c>
    </row>
    <row r="120" spans="2:17" s="30" customFormat="1">
      <c r="B120" s="23" t="s">
        <v>89</v>
      </c>
      <c r="C120" s="17" t="s">
        <v>608</v>
      </c>
      <c r="D120" s="17" t="s">
        <v>609</v>
      </c>
      <c r="E120" s="17" t="s">
        <v>608</v>
      </c>
      <c r="F120" s="17" t="s">
        <v>609</v>
      </c>
      <c r="G120" s="24" t="s">
        <v>610</v>
      </c>
      <c r="H120" s="13" t="s">
        <v>510</v>
      </c>
      <c r="I120" s="50" t="s">
        <v>1219</v>
      </c>
      <c r="J120" s="25" t="s">
        <v>91</v>
      </c>
      <c r="K120" s="5">
        <v>55</v>
      </c>
      <c r="L120" s="23" t="s">
        <v>611</v>
      </c>
      <c r="M120" s="23" t="s">
        <v>612</v>
      </c>
      <c r="N120" s="5" t="s">
        <v>91</v>
      </c>
      <c r="O120" s="5" t="s">
        <v>613</v>
      </c>
      <c r="P120" s="9" t="s">
        <v>451</v>
      </c>
      <c r="Q120" s="23" t="s">
        <v>452</v>
      </c>
    </row>
    <row r="121" spans="2:17" s="30" customFormat="1">
      <c r="B121" s="23" t="s">
        <v>89</v>
      </c>
      <c r="C121" s="17" t="s">
        <v>601</v>
      </c>
      <c r="D121" s="17" t="s">
        <v>602</v>
      </c>
      <c r="E121" s="17" t="s">
        <v>601</v>
      </c>
      <c r="F121" s="17" t="s">
        <v>602</v>
      </c>
      <c r="G121" s="24" t="s">
        <v>614</v>
      </c>
      <c r="H121" s="13" t="s">
        <v>446</v>
      </c>
      <c r="I121" s="50" t="s">
        <v>1219</v>
      </c>
      <c r="J121" s="25" t="s">
        <v>91</v>
      </c>
      <c r="K121" s="5">
        <v>25</v>
      </c>
      <c r="L121" s="23" t="s">
        <v>604</v>
      </c>
      <c r="M121" s="23" t="s">
        <v>615</v>
      </c>
      <c r="N121" s="5" t="s">
        <v>91</v>
      </c>
      <c r="O121" s="5" t="s">
        <v>616</v>
      </c>
      <c r="P121" s="9" t="s">
        <v>451</v>
      </c>
      <c r="Q121" s="23" t="s">
        <v>541</v>
      </c>
    </row>
    <row r="122" spans="2:17" s="30" customFormat="1">
      <c r="B122" s="23" t="s">
        <v>89</v>
      </c>
      <c r="C122" s="17" t="s">
        <v>617</v>
      </c>
      <c r="D122" s="17" t="s">
        <v>618</v>
      </c>
      <c r="E122" s="17" t="s">
        <v>617</v>
      </c>
      <c r="F122" s="17" t="s">
        <v>618</v>
      </c>
      <c r="G122" s="24" t="s">
        <v>619</v>
      </c>
      <c r="H122" s="13" t="s">
        <v>446</v>
      </c>
      <c r="I122" s="50" t="s">
        <v>1219</v>
      </c>
      <c r="J122" s="25" t="s">
        <v>91</v>
      </c>
      <c r="K122" s="5">
        <v>115</v>
      </c>
      <c r="L122" s="23" t="s">
        <v>620</v>
      </c>
      <c r="M122" s="23" t="s">
        <v>621</v>
      </c>
      <c r="N122" s="5" t="s">
        <v>91</v>
      </c>
      <c r="O122" s="50" t="s">
        <v>452</v>
      </c>
      <c r="P122" s="9" t="s">
        <v>451</v>
      </c>
      <c r="Q122" s="23" t="s">
        <v>622</v>
      </c>
    </row>
    <row r="123" spans="2:17" s="30" customFormat="1">
      <c r="B123" s="23" t="s">
        <v>89</v>
      </c>
      <c r="C123" s="17" t="s">
        <v>623</v>
      </c>
      <c r="D123" s="17" t="s">
        <v>624</v>
      </c>
      <c r="E123" s="17" t="s">
        <v>623</v>
      </c>
      <c r="F123" s="17" t="s">
        <v>624</v>
      </c>
      <c r="G123" s="24" t="s">
        <v>625</v>
      </c>
      <c r="H123" s="13" t="s">
        <v>486</v>
      </c>
      <c r="I123" s="50" t="s">
        <v>1219</v>
      </c>
      <c r="J123" s="25" t="s">
        <v>91</v>
      </c>
      <c r="K123" s="5">
        <v>34</v>
      </c>
      <c r="L123" s="23" t="s">
        <v>626</v>
      </c>
      <c r="M123" s="23" t="s">
        <v>627</v>
      </c>
      <c r="N123" s="5" t="s">
        <v>91</v>
      </c>
      <c r="O123" s="5" t="s">
        <v>628</v>
      </c>
      <c r="P123" s="9" t="s">
        <v>451</v>
      </c>
      <c r="Q123" s="23" t="s">
        <v>629</v>
      </c>
    </row>
    <row r="124" spans="2:17" s="30" customFormat="1">
      <c r="B124" s="23" t="s">
        <v>89</v>
      </c>
      <c r="C124" s="17" t="s">
        <v>630</v>
      </c>
      <c r="D124" s="17" t="s">
        <v>631</v>
      </c>
      <c r="E124" s="17" t="s">
        <v>630</v>
      </c>
      <c r="F124" s="17" t="s">
        <v>631</v>
      </c>
      <c r="G124" s="24" t="s">
        <v>632</v>
      </c>
      <c r="H124" s="13" t="s">
        <v>446</v>
      </c>
      <c r="I124" s="50" t="s">
        <v>1219</v>
      </c>
      <c r="J124" s="25" t="s">
        <v>91</v>
      </c>
      <c r="K124" s="5">
        <v>32</v>
      </c>
      <c r="L124" s="23" t="s">
        <v>633</v>
      </c>
      <c r="M124" s="23" t="s">
        <v>7</v>
      </c>
      <c r="N124" s="5" t="s">
        <v>91</v>
      </c>
      <c r="O124" s="5" t="s">
        <v>634</v>
      </c>
      <c r="P124" s="9" t="s">
        <v>451</v>
      </c>
      <c r="Q124" s="23" t="s">
        <v>635</v>
      </c>
    </row>
    <row r="125" spans="2:17" s="30" customFormat="1">
      <c r="B125" s="23" t="s">
        <v>89</v>
      </c>
      <c r="C125" s="17" t="s">
        <v>636</v>
      </c>
      <c r="D125" s="17" t="s">
        <v>637</v>
      </c>
      <c r="E125" s="17" t="s">
        <v>636</v>
      </c>
      <c r="F125" s="17" t="s">
        <v>637</v>
      </c>
      <c r="G125" s="24" t="s">
        <v>638</v>
      </c>
      <c r="H125" s="13" t="s">
        <v>446</v>
      </c>
      <c r="I125" s="50" t="s">
        <v>1219</v>
      </c>
      <c r="J125" s="25" t="s">
        <v>91</v>
      </c>
      <c r="K125" s="5">
        <v>10</v>
      </c>
      <c r="L125" s="23" t="s">
        <v>639</v>
      </c>
      <c r="M125" s="23" t="s">
        <v>640</v>
      </c>
      <c r="N125" s="5" t="s">
        <v>91</v>
      </c>
      <c r="O125" s="50" t="s">
        <v>452</v>
      </c>
      <c r="P125" s="9" t="s">
        <v>451</v>
      </c>
      <c r="Q125" s="23" t="s">
        <v>50</v>
      </c>
    </row>
    <row r="126" spans="2:17" s="30" customFormat="1">
      <c r="B126" s="23" t="s">
        <v>89</v>
      </c>
      <c r="C126" s="17" t="s">
        <v>641</v>
      </c>
      <c r="D126" s="17" t="s">
        <v>642</v>
      </c>
      <c r="E126" s="17" t="s">
        <v>641</v>
      </c>
      <c r="F126" s="17" t="s">
        <v>642</v>
      </c>
      <c r="G126" s="24" t="s">
        <v>643</v>
      </c>
      <c r="H126" s="13" t="s">
        <v>467</v>
      </c>
      <c r="I126" s="50" t="s">
        <v>1219</v>
      </c>
      <c r="J126" s="25" t="s">
        <v>91</v>
      </c>
      <c r="K126" s="5">
        <v>25</v>
      </c>
      <c r="L126" s="23" t="s">
        <v>644</v>
      </c>
      <c r="M126" s="23" t="s">
        <v>645</v>
      </c>
      <c r="N126" s="5" t="s">
        <v>91</v>
      </c>
      <c r="O126" s="5" t="s">
        <v>646</v>
      </c>
      <c r="P126" s="9" t="s">
        <v>46</v>
      </c>
      <c r="Q126" s="23" t="s">
        <v>452</v>
      </c>
    </row>
    <row r="127" spans="2:17" s="30" customFormat="1">
      <c r="B127" s="23" t="s">
        <v>89</v>
      </c>
      <c r="C127" s="17" t="s">
        <v>647</v>
      </c>
      <c r="D127" s="17" t="s">
        <v>648</v>
      </c>
      <c r="E127" s="17" t="s">
        <v>647</v>
      </c>
      <c r="F127" s="17" t="s">
        <v>648</v>
      </c>
      <c r="G127" s="24" t="s">
        <v>649</v>
      </c>
      <c r="H127" s="13" t="s">
        <v>446</v>
      </c>
      <c r="I127" s="50" t="s">
        <v>1219</v>
      </c>
      <c r="J127" s="25" t="s">
        <v>91</v>
      </c>
      <c r="K127" s="5">
        <v>59</v>
      </c>
      <c r="L127" s="23" t="s">
        <v>650</v>
      </c>
      <c r="M127" s="23" t="s">
        <v>651</v>
      </c>
      <c r="N127" s="5" t="s">
        <v>91</v>
      </c>
      <c r="O127" s="5" t="s">
        <v>652</v>
      </c>
      <c r="P127" s="9" t="s">
        <v>46</v>
      </c>
      <c r="Q127" s="23" t="s">
        <v>653</v>
      </c>
    </row>
    <row r="128" spans="2:17" s="30" customFormat="1">
      <c r="B128" s="23" t="s">
        <v>89</v>
      </c>
      <c r="C128" s="17" t="s">
        <v>654</v>
      </c>
      <c r="D128" s="17" t="s">
        <v>655</v>
      </c>
      <c r="E128" s="17" t="s">
        <v>654</v>
      </c>
      <c r="F128" s="17" t="s">
        <v>655</v>
      </c>
      <c r="G128" s="24" t="s">
        <v>656</v>
      </c>
      <c r="H128" s="13" t="s">
        <v>510</v>
      </c>
      <c r="I128" s="50" t="s">
        <v>1219</v>
      </c>
      <c r="J128" s="25" t="s">
        <v>91</v>
      </c>
      <c r="K128" s="5">
        <v>46</v>
      </c>
      <c r="L128" s="23" t="s">
        <v>657</v>
      </c>
      <c r="M128" s="23" t="s">
        <v>658</v>
      </c>
      <c r="N128" s="5" t="s">
        <v>91</v>
      </c>
      <c r="O128" s="5" t="s">
        <v>659</v>
      </c>
      <c r="P128" s="9" t="s">
        <v>451</v>
      </c>
      <c r="Q128" s="23" t="s">
        <v>578</v>
      </c>
    </row>
    <row r="129" spans="2:17" s="30" customFormat="1">
      <c r="B129" s="23" t="s">
        <v>89</v>
      </c>
      <c r="C129" s="17" t="s">
        <v>660</v>
      </c>
      <c r="D129" s="17" t="s">
        <v>661</v>
      </c>
      <c r="E129" s="17" t="s">
        <v>660</v>
      </c>
      <c r="F129" s="17" t="s">
        <v>661</v>
      </c>
      <c r="G129" s="24" t="s">
        <v>662</v>
      </c>
      <c r="H129" s="13" t="s">
        <v>486</v>
      </c>
      <c r="I129" s="50" t="s">
        <v>1219</v>
      </c>
      <c r="J129" s="25" t="s">
        <v>91</v>
      </c>
      <c r="K129" s="5">
        <v>220</v>
      </c>
      <c r="L129" s="23" t="s">
        <v>504</v>
      </c>
      <c r="M129" s="23" t="s">
        <v>7</v>
      </c>
      <c r="N129" s="5" t="s">
        <v>91</v>
      </c>
      <c r="O129" s="50" t="s">
        <v>452</v>
      </c>
      <c r="P129" s="9" t="s">
        <v>451</v>
      </c>
      <c r="Q129" s="23" t="s">
        <v>663</v>
      </c>
    </row>
    <row r="130" spans="2:17" s="30" customFormat="1">
      <c r="B130" s="23" t="s">
        <v>89</v>
      </c>
      <c r="C130" s="17" t="s">
        <v>664</v>
      </c>
      <c r="D130" s="17" t="s">
        <v>665</v>
      </c>
      <c r="E130" s="17" t="s">
        <v>664</v>
      </c>
      <c r="F130" s="17" t="s">
        <v>665</v>
      </c>
      <c r="G130" s="24" t="s">
        <v>666</v>
      </c>
      <c r="H130" s="13" t="s">
        <v>446</v>
      </c>
      <c r="I130" s="50" t="s">
        <v>1219</v>
      </c>
      <c r="J130" s="25" t="s">
        <v>91</v>
      </c>
      <c r="K130" s="5">
        <v>60</v>
      </c>
      <c r="L130" s="23" t="s">
        <v>667</v>
      </c>
      <c r="M130" s="23" t="s">
        <v>668</v>
      </c>
      <c r="N130" s="5" t="s">
        <v>91</v>
      </c>
      <c r="O130" s="5" t="s">
        <v>669</v>
      </c>
      <c r="P130" s="9" t="s">
        <v>451</v>
      </c>
      <c r="Q130" s="23" t="s">
        <v>670</v>
      </c>
    </row>
    <row r="131" spans="2:17" s="30" customFormat="1">
      <c r="B131" s="23" t="s">
        <v>16</v>
      </c>
      <c r="C131" s="17" t="s">
        <v>671</v>
      </c>
      <c r="D131" s="17" t="s">
        <v>553</v>
      </c>
      <c r="E131" s="17" t="s">
        <v>671</v>
      </c>
      <c r="F131" s="17" t="s">
        <v>553</v>
      </c>
      <c r="G131" s="24" t="s">
        <v>672</v>
      </c>
      <c r="H131" s="13" t="s">
        <v>446</v>
      </c>
      <c r="I131" s="50" t="s">
        <v>1219</v>
      </c>
      <c r="J131" s="25" t="s">
        <v>91</v>
      </c>
      <c r="K131" s="5">
        <v>2723</v>
      </c>
      <c r="L131" s="23" t="s">
        <v>673</v>
      </c>
      <c r="M131" s="23" t="s">
        <v>674</v>
      </c>
      <c r="N131" s="5" t="s">
        <v>91</v>
      </c>
      <c r="O131" s="50" t="s">
        <v>452</v>
      </c>
      <c r="P131" s="9" t="s">
        <v>557</v>
      </c>
      <c r="Q131" s="23" t="s">
        <v>675</v>
      </c>
    </row>
    <row r="132" spans="2:17" s="30" customFormat="1">
      <c r="B132" s="23" t="s">
        <v>89</v>
      </c>
      <c r="C132" s="17" t="s">
        <v>676</v>
      </c>
      <c r="D132" s="17" t="s">
        <v>677</v>
      </c>
      <c r="E132" s="17" t="s">
        <v>676</v>
      </c>
      <c r="F132" s="17" t="s">
        <v>677</v>
      </c>
      <c r="G132" s="24" t="s">
        <v>678</v>
      </c>
      <c r="H132" s="13" t="s">
        <v>510</v>
      </c>
      <c r="I132" s="50" t="s">
        <v>1219</v>
      </c>
      <c r="J132" s="25" t="s">
        <v>91</v>
      </c>
      <c r="K132" s="5">
        <v>56</v>
      </c>
      <c r="L132" s="23" t="s">
        <v>679</v>
      </c>
      <c r="M132" s="23" t="s">
        <v>680</v>
      </c>
      <c r="N132" s="5" t="s">
        <v>91</v>
      </c>
      <c r="O132" s="5" t="s">
        <v>681</v>
      </c>
      <c r="P132" s="9" t="s">
        <v>451</v>
      </c>
      <c r="Q132" s="23" t="s">
        <v>452</v>
      </c>
    </row>
    <row r="133" spans="2:17" s="30" customFormat="1">
      <c r="B133" s="23" t="s">
        <v>89</v>
      </c>
      <c r="C133" s="17" t="s">
        <v>682</v>
      </c>
      <c r="D133" s="17" t="s">
        <v>683</v>
      </c>
      <c r="E133" s="17" t="s">
        <v>682</v>
      </c>
      <c r="F133" s="17" t="s">
        <v>683</v>
      </c>
      <c r="G133" s="24" t="s">
        <v>684</v>
      </c>
      <c r="H133" s="13" t="s">
        <v>467</v>
      </c>
      <c r="I133" s="50" t="s">
        <v>1219</v>
      </c>
      <c r="J133" s="25" t="s">
        <v>91</v>
      </c>
      <c r="K133" s="5">
        <v>43</v>
      </c>
      <c r="L133" s="23" t="s">
        <v>685</v>
      </c>
      <c r="M133" s="23" t="s">
        <v>686</v>
      </c>
      <c r="N133" s="5" t="s">
        <v>91</v>
      </c>
      <c r="O133" s="50" t="s">
        <v>452</v>
      </c>
      <c r="P133" s="9" t="s">
        <v>451</v>
      </c>
      <c r="Q133" s="23" t="s">
        <v>452</v>
      </c>
    </row>
    <row r="134" spans="2:17" s="30" customFormat="1">
      <c r="B134" s="23" t="s">
        <v>89</v>
      </c>
      <c r="C134" s="17" t="s">
        <v>687</v>
      </c>
      <c r="D134" s="17" t="s">
        <v>688</v>
      </c>
      <c r="E134" s="17" t="s">
        <v>687</v>
      </c>
      <c r="F134" s="17" t="s">
        <v>688</v>
      </c>
      <c r="G134" s="24" t="s">
        <v>689</v>
      </c>
      <c r="H134" s="13" t="s">
        <v>446</v>
      </c>
      <c r="I134" s="50" t="s">
        <v>1219</v>
      </c>
      <c r="J134" s="25" t="s">
        <v>91</v>
      </c>
      <c r="K134" s="5">
        <v>62</v>
      </c>
      <c r="L134" s="23" t="s">
        <v>690</v>
      </c>
      <c r="M134" s="23" t="s">
        <v>691</v>
      </c>
      <c r="N134" s="5" t="s">
        <v>91</v>
      </c>
      <c r="O134" s="5" t="s">
        <v>595</v>
      </c>
      <c r="P134" s="9" t="s">
        <v>46</v>
      </c>
      <c r="Q134" s="23" t="s">
        <v>50</v>
      </c>
    </row>
    <row r="135" spans="2:17" s="30" customFormat="1">
      <c r="B135" s="23" t="s">
        <v>89</v>
      </c>
      <c r="C135" s="17" t="s">
        <v>692</v>
      </c>
      <c r="D135" s="17" t="s">
        <v>693</v>
      </c>
      <c r="E135" s="17" t="s">
        <v>692</v>
      </c>
      <c r="F135" s="17" t="s">
        <v>693</v>
      </c>
      <c r="G135" s="24" t="s">
        <v>694</v>
      </c>
      <c r="H135" s="13" t="s">
        <v>446</v>
      </c>
      <c r="I135" s="50" t="s">
        <v>1219</v>
      </c>
      <c r="J135" s="25" t="s">
        <v>91</v>
      </c>
      <c r="K135" s="5">
        <v>26</v>
      </c>
      <c r="L135" s="23" t="s">
        <v>695</v>
      </c>
      <c r="M135" s="23" t="s">
        <v>696</v>
      </c>
      <c r="N135" s="5" t="s">
        <v>91</v>
      </c>
      <c r="O135" s="5" t="s">
        <v>697</v>
      </c>
      <c r="P135" s="9" t="s">
        <v>46</v>
      </c>
      <c r="Q135" s="23" t="s">
        <v>471</v>
      </c>
    </row>
    <row r="136" spans="2:17" s="30" customFormat="1">
      <c r="B136" s="23" t="s">
        <v>89</v>
      </c>
      <c r="C136" s="17" t="s">
        <v>698</v>
      </c>
      <c r="D136" s="17" t="s">
        <v>699</v>
      </c>
      <c r="E136" s="17" t="s">
        <v>698</v>
      </c>
      <c r="F136" s="17" t="s">
        <v>699</v>
      </c>
      <c r="G136" s="24" t="s">
        <v>700</v>
      </c>
      <c r="H136" s="13" t="s">
        <v>510</v>
      </c>
      <c r="I136" s="50" t="s">
        <v>1219</v>
      </c>
      <c r="J136" s="25" t="s">
        <v>91</v>
      </c>
      <c r="K136" s="5">
        <v>669</v>
      </c>
      <c r="L136" s="23" t="s">
        <v>701</v>
      </c>
      <c r="M136" s="23" t="s">
        <v>702</v>
      </c>
      <c r="N136" s="5" t="s">
        <v>91</v>
      </c>
      <c r="O136" s="5" t="s">
        <v>703</v>
      </c>
      <c r="P136" s="9" t="s">
        <v>46</v>
      </c>
      <c r="Q136" s="23" t="s">
        <v>704</v>
      </c>
    </row>
    <row r="137" spans="2:17" s="30" customFormat="1">
      <c r="B137" s="23" t="s">
        <v>89</v>
      </c>
      <c r="C137" s="17" t="s">
        <v>705</v>
      </c>
      <c r="D137" s="17" t="s">
        <v>706</v>
      </c>
      <c r="E137" s="17" t="s">
        <v>705</v>
      </c>
      <c r="F137" s="17" t="s">
        <v>706</v>
      </c>
      <c r="G137" s="24" t="s">
        <v>707</v>
      </c>
      <c r="H137" s="13" t="s">
        <v>446</v>
      </c>
      <c r="I137" s="50" t="s">
        <v>1219</v>
      </c>
      <c r="J137" s="25" t="s">
        <v>91</v>
      </c>
      <c r="K137" s="5">
        <v>48</v>
      </c>
      <c r="L137" s="23" t="s">
        <v>708</v>
      </c>
      <c r="M137" s="23" t="s">
        <v>709</v>
      </c>
      <c r="N137" s="5" t="s">
        <v>91</v>
      </c>
      <c r="O137" s="50" t="s">
        <v>452</v>
      </c>
      <c r="P137" s="9" t="s">
        <v>46</v>
      </c>
      <c r="Q137" s="23" t="s">
        <v>452</v>
      </c>
    </row>
    <row r="138" spans="2:17" s="30" customFormat="1">
      <c r="B138" s="23" t="s">
        <v>89</v>
      </c>
      <c r="C138" s="17" t="s">
        <v>710</v>
      </c>
      <c r="D138" s="17" t="s">
        <v>711</v>
      </c>
      <c r="E138" s="17" t="s">
        <v>710</v>
      </c>
      <c r="F138" s="17" t="s">
        <v>711</v>
      </c>
      <c r="G138" s="24" t="s">
        <v>712</v>
      </c>
      <c r="H138" s="13" t="s">
        <v>486</v>
      </c>
      <c r="I138" s="50" t="s">
        <v>1219</v>
      </c>
      <c r="J138" s="25" t="s">
        <v>91</v>
      </c>
      <c r="K138" s="5">
        <v>50</v>
      </c>
      <c r="L138" s="23" t="s">
        <v>713</v>
      </c>
      <c r="M138" s="23" t="s">
        <v>714</v>
      </c>
      <c r="N138" s="5" t="s">
        <v>91</v>
      </c>
      <c r="O138" s="5" t="s">
        <v>715</v>
      </c>
      <c r="P138" s="9" t="s">
        <v>451</v>
      </c>
      <c r="Q138" s="23" t="s">
        <v>452</v>
      </c>
    </row>
    <row r="139" spans="2:17" s="30" customFormat="1">
      <c r="B139" s="23" t="s">
        <v>89</v>
      </c>
      <c r="C139" s="17" t="s">
        <v>716</v>
      </c>
      <c r="D139" s="17" t="s">
        <v>717</v>
      </c>
      <c r="E139" s="17" t="s">
        <v>716</v>
      </c>
      <c r="F139" s="17" t="s">
        <v>717</v>
      </c>
      <c r="G139" s="24" t="s">
        <v>718</v>
      </c>
      <c r="H139" s="13" t="s">
        <v>446</v>
      </c>
      <c r="I139" s="50" t="s">
        <v>1219</v>
      </c>
      <c r="J139" s="25" t="s">
        <v>91</v>
      </c>
      <c r="K139" s="5">
        <v>11</v>
      </c>
      <c r="L139" s="23" t="s">
        <v>719</v>
      </c>
      <c r="M139" s="23" t="s">
        <v>720</v>
      </c>
      <c r="N139" s="5" t="s">
        <v>91</v>
      </c>
      <c r="O139" s="5" t="s">
        <v>721</v>
      </c>
      <c r="P139" s="9" t="s">
        <v>451</v>
      </c>
      <c r="Q139" s="23" t="s">
        <v>471</v>
      </c>
    </row>
    <row r="140" spans="2:17" s="30" customFormat="1">
      <c r="B140" s="23" t="s">
        <v>89</v>
      </c>
      <c r="C140" s="17" t="s">
        <v>722</v>
      </c>
      <c r="D140" s="17" t="s">
        <v>723</v>
      </c>
      <c r="E140" s="17" t="s">
        <v>722</v>
      </c>
      <c r="F140" s="17" t="s">
        <v>723</v>
      </c>
      <c r="G140" s="24" t="s">
        <v>724</v>
      </c>
      <c r="H140" s="13" t="s">
        <v>446</v>
      </c>
      <c r="I140" s="50" t="s">
        <v>1219</v>
      </c>
      <c r="J140" s="25" t="s">
        <v>91</v>
      </c>
      <c r="K140" s="5">
        <v>35</v>
      </c>
      <c r="L140" s="23" t="s">
        <v>725</v>
      </c>
      <c r="M140" s="23" t="s">
        <v>7</v>
      </c>
      <c r="N140" s="5" t="s">
        <v>91</v>
      </c>
      <c r="O140" s="5" t="s">
        <v>477</v>
      </c>
      <c r="P140" s="9" t="s">
        <v>451</v>
      </c>
      <c r="Q140" s="23" t="s">
        <v>726</v>
      </c>
    </row>
    <row r="141" spans="2:17" s="30" customFormat="1">
      <c r="B141" s="23" t="s">
        <v>89</v>
      </c>
      <c r="C141" s="17" t="s">
        <v>727</v>
      </c>
      <c r="D141" s="17" t="s">
        <v>728</v>
      </c>
      <c r="E141" s="17" t="s">
        <v>727</v>
      </c>
      <c r="F141" s="17" t="s">
        <v>728</v>
      </c>
      <c r="G141" s="24" t="s">
        <v>729</v>
      </c>
      <c r="H141" s="13" t="s">
        <v>446</v>
      </c>
      <c r="I141" s="50" t="s">
        <v>1219</v>
      </c>
      <c r="J141" s="25" t="s">
        <v>91</v>
      </c>
      <c r="K141" s="5">
        <v>390</v>
      </c>
      <c r="L141" s="23" t="s">
        <v>730</v>
      </c>
      <c r="M141" s="23" t="s">
        <v>731</v>
      </c>
      <c r="N141" s="5" t="s">
        <v>91</v>
      </c>
      <c r="O141" s="5" t="s">
        <v>732</v>
      </c>
      <c r="P141" s="9" t="s">
        <v>451</v>
      </c>
      <c r="Q141" s="23" t="s">
        <v>733</v>
      </c>
    </row>
    <row r="142" spans="2:17" s="30" customFormat="1">
      <c r="B142" s="23" t="s">
        <v>89</v>
      </c>
      <c r="C142" s="17" t="s">
        <v>734</v>
      </c>
      <c r="D142" s="17" t="s">
        <v>735</v>
      </c>
      <c r="E142" s="17" t="s">
        <v>734</v>
      </c>
      <c r="F142" s="17" t="s">
        <v>735</v>
      </c>
      <c r="G142" s="24" t="s">
        <v>736</v>
      </c>
      <c r="H142" s="13" t="s">
        <v>446</v>
      </c>
      <c r="I142" s="50" t="s">
        <v>1219</v>
      </c>
      <c r="J142" s="25" t="s">
        <v>91</v>
      </c>
      <c r="K142" s="5">
        <v>11</v>
      </c>
      <c r="L142" s="23" t="s">
        <v>737</v>
      </c>
      <c r="M142" s="23" t="s">
        <v>738</v>
      </c>
      <c r="N142" s="5" t="s">
        <v>91</v>
      </c>
      <c r="O142" s="50" t="s">
        <v>452</v>
      </c>
      <c r="P142" s="9" t="s">
        <v>46</v>
      </c>
      <c r="Q142" s="23" t="s">
        <v>471</v>
      </c>
    </row>
    <row r="143" spans="2:17" s="30" customFormat="1">
      <c r="B143" s="23" t="s">
        <v>739</v>
      </c>
      <c r="C143" s="17" t="s">
        <v>740</v>
      </c>
      <c r="D143" s="17" t="s">
        <v>741</v>
      </c>
      <c r="E143" s="17" t="s">
        <v>740</v>
      </c>
      <c r="F143" s="17" t="s">
        <v>741</v>
      </c>
      <c r="G143" s="24" t="s">
        <v>742</v>
      </c>
      <c r="H143" s="13" t="s">
        <v>510</v>
      </c>
      <c r="I143" s="50" t="s">
        <v>1219</v>
      </c>
      <c r="J143" s="25" t="s">
        <v>91</v>
      </c>
      <c r="K143" s="5">
        <v>109</v>
      </c>
      <c r="L143" s="23" t="s">
        <v>743</v>
      </c>
      <c r="M143" s="23" t="s">
        <v>744</v>
      </c>
      <c r="N143" s="5" t="s">
        <v>91</v>
      </c>
      <c r="O143" s="5" t="s">
        <v>745</v>
      </c>
      <c r="P143" s="9" t="s">
        <v>451</v>
      </c>
      <c r="Q143" s="23" t="s">
        <v>746</v>
      </c>
    </row>
    <row r="144" spans="2:17" s="30" customFormat="1">
      <c r="B144" s="23" t="s">
        <v>89</v>
      </c>
      <c r="C144" s="17" t="s">
        <v>747</v>
      </c>
      <c r="D144" s="17" t="s">
        <v>748</v>
      </c>
      <c r="E144" s="17" t="s">
        <v>747</v>
      </c>
      <c r="F144" s="17" t="s">
        <v>748</v>
      </c>
      <c r="G144" s="24" t="s">
        <v>749</v>
      </c>
      <c r="H144" s="13" t="s">
        <v>750</v>
      </c>
      <c r="I144" s="50" t="s">
        <v>1219</v>
      </c>
      <c r="J144" s="25" t="s">
        <v>91</v>
      </c>
      <c r="K144" s="5">
        <v>51</v>
      </c>
      <c r="L144" s="23" t="s">
        <v>751</v>
      </c>
      <c r="M144" s="23" t="s">
        <v>752</v>
      </c>
      <c r="N144" s="5" t="s">
        <v>91</v>
      </c>
      <c r="O144" s="5" t="s">
        <v>753</v>
      </c>
      <c r="P144" s="9" t="s">
        <v>451</v>
      </c>
      <c r="Q144" s="23" t="s">
        <v>452</v>
      </c>
    </row>
    <row r="145" spans="2:17" s="30" customFormat="1">
      <c r="B145" s="23" t="s">
        <v>89</v>
      </c>
      <c r="C145" s="17" t="s">
        <v>754</v>
      </c>
      <c r="D145" s="17" t="s">
        <v>755</v>
      </c>
      <c r="E145" s="17" t="s">
        <v>754</v>
      </c>
      <c r="F145" s="17" t="s">
        <v>755</v>
      </c>
      <c r="G145" s="24" t="s">
        <v>756</v>
      </c>
      <c r="H145" s="13" t="s">
        <v>446</v>
      </c>
      <c r="I145" s="50" t="s">
        <v>1219</v>
      </c>
      <c r="J145" s="25" t="s">
        <v>91</v>
      </c>
      <c r="K145" s="5">
        <v>768</v>
      </c>
      <c r="L145" s="23" t="s">
        <v>757</v>
      </c>
      <c r="M145" s="23" t="s">
        <v>758</v>
      </c>
      <c r="N145" s="5" t="s">
        <v>91</v>
      </c>
      <c r="O145" s="5" t="s">
        <v>759</v>
      </c>
      <c r="P145" s="9" t="s">
        <v>451</v>
      </c>
      <c r="Q145" s="23" t="s">
        <v>471</v>
      </c>
    </row>
    <row r="146" spans="2:17" s="30" customFormat="1">
      <c r="B146" s="23" t="s">
        <v>89</v>
      </c>
      <c r="C146" s="17" t="s">
        <v>760</v>
      </c>
      <c r="D146" s="17" t="s">
        <v>761</v>
      </c>
      <c r="E146" s="17" t="s">
        <v>760</v>
      </c>
      <c r="F146" s="17" t="s">
        <v>761</v>
      </c>
      <c r="G146" s="24" t="s">
        <v>762</v>
      </c>
      <c r="H146" s="13" t="s">
        <v>510</v>
      </c>
      <c r="I146" s="50" t="s">
        <v>1219</v>
      </c>
      <c r="J146" s="25" t="s">
        <v>91</v>
      </c>
      <c r="K146" s="5">
        <v>143</v>
      </c>
      <c r="L146" s="23" t="s">
        <v>763</v>
      </c>
      <c r="M146" s="23" t="s">
        <v>764</v>
      </c>
      <c r="N146" s="5" t="s">
        <v>91</v>
      </c>
      <c r="O146" s="50" t="s">
        <v>452</v>
      </c>
      <c r="P146" s="9" t="s">
        <v>451</v>
      </c>
      <c r="Q146" s="23" t="s">
        <v>452</v>
      </c>
    </row>
    <row r="147" spans="2:17" s="30" customFormat="1">
      <c r="B147" s="23" t="s">
        <v>89</v>
      </c>
      <c r="C147" s="17" t="s">
        <v>765</v>
      </c>
      <c r="D147" s="17" t="s">
        <v>766</v>
      </c>
      <c r="E147" s="17" t="s">
        <v>765</v>
      </c>
      <c r="F147" s="17" t="s">
        <v>766</v>
      </c>
      <c r="G147" s="24" t="s">
        <v>767</v>
      </c>
      <c r="H147" s="13" t="s">
        <v>446</v>
      </c>
      <c r="I147" s="50" t="s">
        <v>1219</v>
      </c>
      <c r="J147" s="25" t="s">
        <v>91</v>
      </c>
      <c r="K147" s="5">
        <v>24</v>
      </c>
      <c r="L147" s="23" t="s">
        <v>768</v>
      </c>
      <c r="M147" s="23" t="s">
        <v>769</v>
      </c>
      <c r="N147" s="5" t="s">
        <v>91</v>
      </c>
      <c r="O147" s="5" t="s">
        <v>770</v>
      </c>
      <c r="P147" s="9" t="s">
        <v>451</v>
      </c>
      <c r="Q147" s="23" t="s">
        <v>482</v>
      </c>
    </row>
    <row r="148" spans="2:17" s="30" customFormat="1">
      <c r="B148" s="23" t="s">
        <v>16</v>
      </c>
      <c r="C148" s="17" t="s">
        <v>771</v>
      </c>
      <c r="D148" s="17" t="s">
        <v>553</v>
      </c>
      <c r="E148" s="17" t="s">
        <v>771</v>
      </c>
      <c r="F148" s="17" t="s">
        <v>553</v>
      </c>
      <c r="G148" s="24" t="s">
        <v>772</v>
      </c>
      <c r="H148" s="13" t="s">
        <v>446</v>
      </c>
      <c r="I148" s="50" t="s">
        <v>1219</v>
      </c>
      <c r="J148" s="25" t="s">
        <v>91</v>
      </c>
      <c r="K148" s="5">
        <v>7500</v>
      </c>
      <c r="L148" s="23" t="s">
        <v>773</v>
      </c>
      <c r="M148" s="23" t="s">
        <v>7</v>
      </c>
      <c r="N148" s="5" t="s">
        <v>91</v>
      </c>
      <c r="O148" s="50" t="s">
        <v>452</v>
      </c>
      <c r="P148" s="9" t="s">
        <v>562</v>
      </c>
      <c r="Q148" s="23" t="s">
        <v>471</v>
      </c>
    </row>
    <row r="149" spans="2:17" s="30" customFormat="1">
      <c r="B149" s="23" t="s">
        <v>89</v>
      </c>
      <c r="C149" s="17" t="s">
        <v>774</v>
      </c>
      <c r="D149" s="17" t="s">
        <v>775</v>
      </c>
      <c r="E149" s="17" t="s">
        <v>774</v>
      </c>
      <c r="F149" s="17" t="s">
        <v>775</v>
      </c>
      <c r="G149" s="24" t="s">
        <v>776</v>
      </c>
      <c r="H149" s="13" t="s">
        <v>446</v>
      </c>
      <c r="I149" s="50" t="s">
        <v>1219</v>
      </c>
      <c r="J149" s="25" t="s">
        <v>91</v>
      </c>
      <c r="K149" s="5">
        <v>70</v>
      </c>
      <c r="L149" s="23" t="s">
        <v>777</v>
      </c>
      <c r="M149" s="23" t="s">
        <v>778</v>
      </c>
      <c r="N149" s="5" t="s">
        <v>91</v>
      </c>
      <c r="O149" s="5" t="s">
        <v>770</v>
      </c>
      <c r="P149" s="9" t="s">
        <v>451</v>
      </c>
      <c r="Q149" s="23" t="s">
        <v>779</v>
      </c>
    </row>
    <row r="150" spans="2:17" s="30" customFormat="1">
      <c r="B150" s="23" t="s">
        <v>89</v>
      </c>
      <c r="C150" s="17" t="s">
        <v>780</v>
      </c>
      <c r="D150" s="17" t="s">
        <v>781</v>
      </c>
      <c r="E150" s="17" t="s">
        <v>780</v>
      </c>
      <c r="F150" s="17" t="s">
        <v>781</v>
      </c>
      <c r="G150" s="24" t="s">
        <v>782</v>
      </c>
      <c r="H150" s="13" t="s">
        <v>446</v>
      </c>
      <c r="I150" s="50" t="s">
        <v>1219</v>
      </c>
      <c r="J150" s="25" t="s">
        <v>91</v>
      </c>
      <c r="K150" s="5">
        <v>126</v>
      </c>
      <c r="L150" s="23" t="s">
        <v>783</v>
      </c>
      <c r="M150" s="23" t="s">
        <v>605</v>
      </c>
      <c r="N150" s="5" t="s">
        <v>91</v>
      </c>
      <c r="O150" s="5" t="s">
        <v>784</v>
      </c>
      <c r="P150" s="9" t="s">
        <v>451</v>
      </c>
      <c r="Q150" s="23" t="s">
        <v>785</v>
      </c>
    </row>
    <row r="151" spans="2:17" s="30" customFormat="1">
      <c r="B151" s="23" t="s">
        <v>89</v>
      </c>
      <c r="C151" s="17" t="s">
        <v>786</v>
      </c>
      <c r="D151" s="17" t="s">
        <v>787</v>
      </c>
      <c r="E151" s="17" t="s">
        <v>786</v>
      </c>
      <c r="F151" s="17" t="s">
        <v>787</v>
      </c>
      <c r="G151" s="24" t="s">
        <v>788</v>
      </c>
      <c r="H151" s="13" t="s">
        <v>467</v>
      </c>
      <c r="I151" s="50" t="s">
        <v>1219</v>
      </c>
      <c r="J151" s="25" t="s">
        <v>91</v>
      </c>
      <c r="K151" s="5">
        <v>192</v>
      </c>
      <c r="L151" s="23" t="s">
        <v>789</v>
      </c>
      <c r="M151" s="23" t="s">
        <v>790</v>
      </c>
      <c r="N151" s="5" t="s">
        <v>91</v>
      </c>
      <c r="O151" s="5" t="s">
        <v>791</v>
      </c>
      <c r="P151" s="9" t="s">
        <v>451</v>
      </c>
      <c r="Q151" s="23" t="s">
        <v>792</v>
      </c>
    </row>
    <row r="152" spans="2:17" s="30" customFormat="1">
      <c r="B152" s="23" t="s">
        <v>89</v>
      </c>
      <c r="C152" s="17" t="s">
        <v>793</v>
      </c>
      <c r="D152" s="17" t="s">
        <v>794</v>
      </c>
      <c r="E152" s="17" t="s">
        <v>793</v>
      </c>
      <c r="F152" s="17" t="s">
        <v>794</v>
      </c>
      <c r="G152" s="24" t="s">
        <v>795</v>
      </c>
      <c r="H152" s="13" t="s">
        <v>510</v>
      </c>
      <c r="I152" s="50" t="s">
        <v>1219</v>
      </c>
      <c r="J152" s="25" t="s">
        <v>91</v>
      </c>
      <c r="K152" s="5">
        <v>178</v>
      </c>
      <c r="L152" s="23" t="s">
        <v>796</v>
      </c>
      <c r="M152" s="23" t="s">
        <v>797</v>
      </c>
      <c r="N152" s="5" t="s">
        <v>91</v>
      </c>
      <c r="O152" s="5" t="s">
        <v>798</v>
      </c>
      <c r="P152" s="9" t="s">
        <v>451</v>
      </c>
      <c r="Q152" s="23" t="s">
        <v>799</v>
      </c>
    </row>
    <row r="153" spans="2:17" s="30" customFormat="1">
      <c r="B153" s="23" t="s">
        <v>89</v>
      </c>
      <c r="C153" s="17" t="s">
        <v>800</v>
      </c>
      <c r="D153" s="17" t="s">
        <v>801</v>
      </c>
      <c r="E153" s="17" t="s">
        <v>800</v>
      </c>
      <c r="F153" s="17" t="s">
        <v>801</v>
      </c>
      <c r="G153" s="24" t="s">
        <v>802</v>
      </c>
      <c r="H153" s="13" t="s">
        <v>446</v>
      </c>
      <c r="I153" s="50" t="s">
        <v>1219</v>
      </c>
      <c r="J153" s="25" t="s">
        <v>91</v>
      </c>
      <c r="K153" s="5">
        <v>91</v>
      </c>
      <c r="L153" s="23" t="s">
        <v>803</v>
      </c>
      <c r="M153" s="23" t="s">
        <v>804</v>
      </c>
      <c r="N153" s="5" t="s">
        <v>91</v>
      </c>
      <c r="O153" s="5" t="s">
        <v>805</v>
      </c>
      <c r="P153" s="9" t="s">
        <v>451</v>
      </c>
      <c r="Q153" s="23" t="s">
        <v>541</v>
      </c>
    </row>
    <row r="154" spans="2:17" s="30" customFormat="1">
      <c r="B154" s="23" t="s">
        <v>89</v>
      </c>
      <c r="C154" s="17" t="s">
        <v>806</v>
      </c>
      <c r="D154" s="17" t="s">
        <v>807</v>
      </c>
      <c r="E154" s="17" t="s">
        <v>806</v>
      </c>
      <c r="F154" s="17" t="s">
        <v>807</v>
      </c>
      <c r="G154" s="24" t="s">
        <v>808</v>
      </c>
      <c r="H154" s="13" t="s">
        <v>446</v>
      </c>
      <c r="I154" s="50" t="s">
        <v>1219</v>
      </c>
      <c r="J154" s="25" t="s">
        <v>91</v>
      </c>
      <c r="K154" s="5">
        <v>31</v>
      </c>
      <c r="L154" s="23" t="s">
        <v>809</v>
      </c>
      <c r="M154" s="23" t="s">
        <v>810</v>
      </c>
      <c r="N154" s="5" t="s">
        <v>91</v>
      </c>
      <c r="O154" s="5" t="s">
        <v>811</v>
      </c>
      <c r="P154" s="9" t="s">
        <v>451</v>
      </c>
      <c r="Q154" s="23" t="s">
        <v>452</v>
      </c>
    </row>
    <row r="155" spans="2:17" s="30" customFormat="1">
      <c r="B155" s="23" t="s">
        <v>89</v>
      </c>
      <c r="C155" s="17" t="s">
        <v>812</v>
      </c>
      <c r="D155" s="17" t="s">
        <v>813</v>
      </c>
      <c r="E155" s="17" t="s">
        <v>812</v>
      </c>
      <c r="F155" s="17" t="s">
        <v>813</v>
      </c>
      <c r="G155" s="24" t="s">
        <v>814</v>
      </c>
      <c r="H155" s="13" t="s">
        <v>467</v>
      </c>
      <c r="I155" s="50" t="s">
        <v>1219</v>
      </c>
      <c r="J155" s="25" t="s">
        <v>91</v>
      </c>
      <c r="K155" s="5">
        <v>383</v>
      </c>
      <c r="L155" s="23" t="s">
        <v>815</v>
      </c>
      <c r="M155" s="23" t="s">
        <v>816</v>
      </c>
      <c r="N155" s="5" t="s">
        <v>91</v>
      </c>
      <c r="O155" s="5" t="s">
        <v>817</v>
      </c>
      <c r="P155" s="9" t="s">
        <v>46</v>
      </c>
      <c r="Q155" s="23" t="s">
        <v>818</v>
      </c>
    </row>
    <row r="156" spans="2:17" s="30" customFormat="1">
      <c r="B156" s="23" t="s">
        <v>89</v>
      </c>
      <c r="C156" s="17" t="s">
        <v>819</v>
      </c>
      <c r="D156" s="17" t="s">
        <v>820</v>
      </c>
      <c r="E156" s="17" t="s">
        <v>819</v>
      </c>
      <c r="F156" s="17" t="s">
        <v>820</v>
      </c>
      <c r="G156" s="24" t="s">
        <v>821</v>
      </c>
      <c r="H156" s="13" t="s">
        <v>446</v>
      </c>
      <c r="I156" s="50" t="s">
        <v>1219</v>
      </c>
      <c r="J156" s="25" t="s">
        <v>91</v>
      </c>
      <c r="K156" s="5">
        <v>40</v>
      </c>
      <c r="L156" s="23" t="s">
        <v>822</v>
      </c>
      <c r="M156" s="23" t="s">
        <v>823</v>
      </c>
      <c r="N156" s="5" t="s">
        <v>91</v>
      </c>
      <c r="O156" s="5" t="s">
        <v>770</v>
      </c>
      <c r="P156" s="9" t="s">
        <v>46</v>
      </c>
      <c r="Q156" s="23" t="s">
        <v>452</v>
      </c>
    </row>
    <row r="157" spans="2:17" s="30" customFormat="1">
      <c r="B157" s="23" t="s">
        <v>89</v>
      </c>
      <c r="C157" s="17" t="s">
        <v>824</v>
      </c>
      <c r="D157" s="17" t="s">
        <v>825</v>
      </c>
      <c r="E157" s="17" t="s">
        <v>824</v>
      </c>
      <c r="F157" s="17" t="s">
        <v>825</v>
      </c>
      <c r="G157" s="24" t="s">
        <v>826</v>
      </c>
      <c r="H157" s="13" t="s">
        <v>467</v>
      </c>
      <c r="I157" s="50" t="s">
        <v>1219</v>
      </c>
      <c r="J157" s="25" t="s">
        <v>91</v>
      </c>
      <c r="K157" s="5">
        <v>336</v>
      </c>
      <c r="L157" s="23" t="s">
        <v>827</v>
      </c>
      <c r="M157" s="23" t="s">
        <v>828</v>
      </c>
      <c r="N157" s="5" t="s">
        <v>91</v>
      </c>
      <c r="O157" s="5" t="s">
        <v>829</v>
      </c>
      <c r="P157" s="9" t="s">
        <v>451</v>
      </c>
      <c r="Q157" s="23" t="s">
        <v>830</v>
      </c>
    </row>
    <row r="158" spans="2:17" s="30" customFormat="1">
      <c r="B158" s="23" t="s">
        <v>89</v>
      </c>
      <c r="C158" s="17" t="s">
        <v>831</v>
      </c>
      <c r="D158" s="17">
        <v>2275654000153</v>
      </c>
      <c r="E158" s="17" t="s">
        <v>831</v>
      </c>
      <c r="F158" s="17">
        <v>2275654000153</v>
      </c>
      <c r="G158" s="24" t="s">
        <v>832</v>
      </c>
      <c r="H158" s="13" t="s">
        <v>467</v>
      </c>
      <c r="I158" s="50" t="s">
        <v>1219</v>
      </c>
      <c r="J158" s="25" t="s">
        <v>91</v>
      </c>
      <c r="K158" s="5">
        <v>108</v>
      </c>
      <c r="L158" s="23" t="s">
        <v>690</v>
      </c>
      <c r="M158" s="23" t="s">
        <v>833</v>
      </c>
      <c r="N158" s="5" t="s">
        <v>91</v>
      </c>
      <c r="O158" s="5" t="s">
        <v>829</v>
      </c>
      <c r="P158" s="9" t="s">
        <v>451</v>
      </c>
      <c r="Q158" s="23" t="s">
        <v>830</v>
      </c>
    </row>
    <row r="159" spans="2:17" s="30" customFormat="1">
      <c r="B159" s="23" t="s">
        <v>89</v>
      </c>
      <c r="C159" s="17" t="s">
        <v>834</v>
      </c>
      <c r="D159" s="17" t="s">
        <v>835</v>
      </c>
      <c r="E159" s="17" t="s">
        <v>834</v>
      </c>
      <c r="F159" s="17" t="s">
        <v>835</v>
      </c>
      <c r="G159" s="24" t="s">
        <v>836</v>
      </c>
      <c r="H159" s="13" t="s">
        <v>467</v>
      </c>
      <c r="I159" s="50" t="s">
        <v>1219</v>
      </c>
      <c r="J159" s="25" t="s">
        <v>91</v>
      </c>
      <c r="K159" s="5">
        <v>103</v>
      </c>
      <c r="L159" s="23" t="s">
        <v>837</v>
      </c>
      <c r="M159" s="23" t="s">
        <v>838</v>
      </c>
      <c r="N159" s="5" t="s">
        <v>91</v>
      </c>
      <c r="O159" s="5" t="s">
        <v>829</v>
      </c>
      <c r="P159" s="9" t="s">
        <v>451</v>
      </c>
      <c r="Q159" s="23" t="s">
        <v>830</v>
      </c>
    </row>
    <row r="160" spans="2:17" s="30" customFormat="1">
      <c r="B160" s="23" t="s">
        <v>89</v>
      </c>
      <c r="C160" s="17" t="s">
        <v>839</v>
      </c>
      <c r="D160" s="17" t="s">
        <v>840</v>
      </c>
      <c r="E160" s="17" t="s">
        <v>839</v>
      </c>
      <c r="F160" s="17" t="s">
        <v>840</v>
      </c>
      <c r="G160" s="24" t="s">
        <v>841</v>
      </c>
      <c r="H160" s="13" t="s">
        <v>486</v>
      </c>
      <c r="I160" s="50" t="s">
        <v>1219</v>
      </c>
      <c r="J160" s="25" t="s">
        <v>91</v>
      </c>
      <c r="K160" s="5">
        <v>16</v>
      </c>
      <c r="L160" s="23" t="s">
        <v>842</v>
      </c>
      <c r="M160" s="23" t="s">
        <v>843</v>
      </c>
      <c r="N160" s="5" t="s">
        <v>91</v>
      </c>
      <c r="O160" s="50" t="s">
        <v>452</v>
      </c>
      <c r="P160" s="9" t="s">
        <v>451</v>
      </c>
      <c r="Q160" s="23" t="s">
        <v>844</v>
      </c>
    </row>
    <row r="161" spans="2:17" s="30" customFormat="1">
      <c r="B161" s="23" t="s">
        <v>89</v>
      </c>
      <c r="C161" s="17" t="s">
        <v>845</v>
      </c>
      <c r="D161" s="17" t="s">
        <v>846</v>
      </c>
      <c r="E161" s="17" t="s">
        <v>845</v>
      </c>
      <c r="F161" s="17" t="s">
        <v>846</v>
      </c>
      <c r="G161" s="24" t="s">
        <v>847</v>
      </c>
      <c r="H161" s="13" t="s">
        <v>510</v>
      </c>
      <c r="I161" s="50" t="s">
        <v>1219</v>
      </c>
      <c r="J161" s="25" t="s">
        <v>91</v>
      </c>
      <c r="K161" s="5">
        <v>991</v>
      </c>
      <c r="L161" s="23" t="s">
        <v>848</v>
      </c>
      <c r="M161" s="23" t="s">
        <v>849</v>
      </c>
      <c r="N161" s="5" t="s">
        <v>91</v>
      </c>
      <c r="O161" s="5" t="s">
        <v>850</v>
      </c>
      <c r="P161" s="9" t="s">
        <v>451</v>
      </c>
      <c r="Q161" s="23" t="s">
        <v>851</v>
      </c>
    </row>
    <row r="162" spans="2:17" s="30" customFormat="1">
      <c r="B162" s="23" t="s">
        <v>89</v>
      </c>
      <c r="C162" s="17" t="s">
        <v>852</v>
      </c>
      <c r="D162" s="17" t="s">
        <v>853</v>
      </c>
      <c r="E162" s="17" t="s">
        <v>852</v>
      </c>
      <c r="F162" s="17" t="s">
        <v>853</v>
      </c>
      <c r="G162" s="24" t="s">
        <v>854</v>
      </c>
      <c r="H162" s="13" t="s">
        <v>446</v>
      </c>
      <c r="I162" s="50" t="s">
        <v>1219</v>
      </c>
      <c r="J162" s="25" t="s">
        <v>91</v>
      </c>
      <c r="K162" s="5">
        <v>228</v>
      </c>
      <c r="L162" s="23" t="s">
        <v>855</v>
      </c>
      <c r="M162" s="23" t="s">
        <v>856</v>
      </c>
      <c r="N162" s="5" t="s">
        <v>91</v>
      </c>
      <c r="O162" s="5" t="s">
        <v>857</v>
      </c>
      <c r="P162" s="9" t="s">
        <v>451</v>
      </c>
      <c r="Q162" s="23" t="s">
        <v>471</v>
      </c>
    </row>
    <row r="163" spans="2:17" s="30" customFormat="1">
      <c r="B163" s="23" t="s">
        <v>16</v>
      </c>
      <c r="C163" s="17" t="s">
        <v>858</v>
      </c>
      <c r="D163" s="17" t="s">
        <v>553</v>
      </c>
      <c r="E163" s="17" t="s">
        <v>858</v>
      </c>
      <c r="F163" s="17" t="s">
        <v>553</v>
      </c>
      <c r="G163" s="24" t="s">
        <v>859</v>
      </c>
      <c r="H163" s="13" t="s">
        <v>446</v>
      </c>
      <c r="I163" s="50" t="s">
        <v>1219</v>
      </c>
      <c r="J163" s="25" t="s">
        <v>91</v>
      </c>
      <c r="K163" s="5">
        <v>258</v>
      </c>
      <c r="L163" s="23" t="s">
        <v>860</v>
      </c>
      <c r="M163" s="23" t="s">
        <v>7</v>
      </c>
      <c r="N163" s="5" t="s">
        <v>91</v>
      </c>
      <c r="O163" s="5" t="s">
        <v>861</v>
      </c>
      <c r="P163" s="9" t="s">
        <v>557</v>
      </c>
      <c r="Q163" s="23" t="s">
        <v>862</v>
      </c>
    </row>
    <row r="164" spans="2:17" s="30" customFormat="1">
      <c r="B164" s="23" t="s">
        <v>16</v>
      </c>
      <c r="C164" s="17" t="s">
        <v>863</v>
      </c>
      <c r="D164" s="17" t="s">
        <v>553</v>
      </c>
      <c r="E164" s="17" t="s">
        <v>863</v>
      </c>
      <c r="F164" s="17" t="s">
        <v>553</v>
      </c>
      <c r="G164" s="24" t="s">
        <v>864</v>
      </c>
      <c r="H164" s="13" t="s">
        <v>446</v>
      </c>
      <c r="I164" s="50" t="s">
        <v>1219</v>
      </c>
      <c r="J164" s="25" t="s">
        <v>91</v>
      </c>
      <c r="K164" s="5">
        <v>344</v>
      </c>
      <c r="L164" s="23" t="s">
        <v>865</v>
      </c>
      <c r="M164" s="23" t="s">
        <v>7</v>
      </c>
      <c r="N164" s="5" t="s">
        <v>91</v>
      </c>
      <c r="O164" s="5" t="s">
        <v>866</v>
      </c>
      <c r="P164" s="9" t="s">
        <v>557</v>
      </c>
      <c r="Q164" s="23" t="s">
        <v>867</v>
      </c>
    </row>
    <row r="165" spans="2:17" s="30" customFormat="1">
      <c r="B165" s="23" t="s">
        <v>89</v>
      </c>
      <c r="C165" s="17" t="s">
        <v>868</v>
      </c>
      <c r="D165" s="17" t="s">
        <v>869</v>
      </c>
      <c r="E165" s="17" t="s">
        <v>868</v>
      </c>
      <c r="F165" s="17" t="s">
        <v>869</v>
      </c>
      <c r="G165" s="24" t="s">
        <v>870</v>
      </c>
      <c r="H165" s="13" t="s">
        <v>446</v>
      </c>
      <c r="I165" s="50" t="s">
        <v>1219</v>
      </c>
      <c r="J165" s="25" t="s">
        <v>91</v>
      </c>
      <c r="K165" s="5">
        <v>234</v>
      </c>
      <c r="L165" s="23" t="s">
        <v>871</v>
      </c>
      <c r="M165" s="23" t="s">
        <v>872</v>
      </c>
      <c r="N165" s="5" t="s">
        <v>91</v>
      </c>
      <c r="O165" s="5" t="s">
        <v>873</v>
      </c>
      <c r="P165" s="9" t="s">
        <v>451</v>
      </c>
      <c r="Q165" s="23" t="s">
        <v>50</v>
      </c>
    </row>
    <row r="166" spans="2:17" s="30" customFormat="1">
      <c r="B166" s="23" t="s">
        <v>89</v>
      </c>
      <c r="C166" s="17" t="s">
        <v>874</v>
      </c>
      <c r="D166" s="17" t="s">
        <v>875</v>
      </c>
      <c r="E166" s="17" t="s">
        <v>874</v>
      </c>
      <c r="F166" s="17" t="s">
        <v>875</v>
      </c>
      <c r="G166" s="24" t="s">
        <v>876</v>
      </c>
      <c r="H166" s="13" t="s">
        <v>510</v>
      </c>
      <c r="I166" s="50" t="s">
        <v>1219</v>
      </c>
      <c r="J166" s="25" t="s">
        <v>91</v>
      </c>
      <c r="K166" s="5">
        <v>360</v>
      </c>
      <c r="L166" s="23" t="s">
        <v>877</v>
      </c>
      <c r="M166" s="23" t="s">
        <v>878</v>
      </c>
      <c r="N166" s="5" t="s">
        <v>91</v>
      </c>
      <c r="O166" s="5" t="s">
        <v>879</v>
      </c>
      <c r="P166" s="9" t="s">
        <v>451</v>
      </c>
      <c r="Q166" s="23" t="s">
        <v>463</v>
      </c>
    </row>
    <row r="167" spans="2:17" s="30" customFormat="1">
      <c r="B167" s="23" t="s">
        <v>89</v>
      </c>
      <c r="C167" s="17" t="s">
        <v>880</v>
      </c>
      <c r="D167" s="17" t="s">
        <v>881</v>
      </c>
      <c r="E167" s="17" t="s">
        <v>880</v>
      </c>
      <c r="F167" s="17" t="s">
        <v>881</v>
      </c>
      <c r="G167" s="24" t="s">
        <v>882</v>
      </c>
      <c r="H167" s="13" t="s">
        <v>446</v>
      </c>
      <c r="I167" s="50" t="s">
        <v>1219</v>
      </c>
      <c r="J167" s="25" t="s">
        <v>91</v>
      </c>
      <c r="K167" s="5">
        <v>71</v>
      </c>
      <c r="L167" s="23" t="s">
        <v>883</v>
      </c>
      <c r="M167" s="23" t="s">
        <v>884</v>
      </c>
      <c r="N167" s="5" t="s">
        <v>91</v>
      </c>
      <c r="O167" s="5" t="s">
        <v>885</v>
      </c>
      <c r="P167" s="9" t="s">
        <v>451</v>
      </c>
      <c r="Q167" s="23" t="s">
        <v>886</v>
      </c>
    </row>
    <row r="168" spans="2:17" s="30" customFormat="1">
      <c r="B168" s="23" t="s">
        <v>89</v>
      </c>
      <c r="C168" s="17" t="s">
        <v>887</v>
      </c>
      <c r="D168" s="17">
        <v>2533075000163</v>
      </c>
      <c r="E168" s="17" t="s">
        <v>887</v>
      </c>
      <c r="F168" s="17">
        <v>2533075000163</v>
      </c>
      <c r="G168" s="24" t="s">
        <v>888</v>
      </c>
      <c r="H168" s="13" t="s">
        <v>467</v>
      </c>
      <c r="I168" s="50" t="s">
        <v>1219</v>
      </c>
      <c r="J168" s="25" t="s">
        <v>91</v>
      </c>
      <c r="K168" s="5">
        <v>91</v>
      </c>
      <c r="L168" s="23" t="s">
        <v>889</v>
      </c>
      <c r="M168" s="23" t="s">
        <v>890</v>
      </c>
      <c r="N168" s="5" t="s">
        <v>91</v>
      </c>
      <c r="O168" s="5" t="s">
        <v>891</v>
      </c>
      <c r="P168" s="9" t="s">
        <v>451</v>
      </c>
      <c r="Q168" s="23" t="s">
        <v>892</v>
      </c>
    </row>
    <row r="169" spans="2:17" s="30" customFormat="1">
      <c r="B169" s="23" t="s">
        <v>16</v>
      </c>
      <c r="C169" s="17" t="s">
        <v>893</v>
      </c>
      <c r="D169" s="17"/>
      <c r="E169" s="17" t="s">
        <v>893</v>
      </c>
      <c r="F169" s="17">
        <v>0</v>
      </c>
      <c r="G169" s="24" t="s">
        <v>894</v>
      </c>
      <c r="H169" s="13" t="s">
        <v>446</v>
      </c>
      <c r="I169" s="50" t="s">
        <v>1219</v>
      </c>
      <c r="J169" s="25" t="s">
        <v>91</v>
      </c>
      <c r="K169" s="5">
        <v>118</v>
      </c>
      <c r="L169" s="23" t="s">
        <v>895</v>
      </c>
      <c r="M169" s="23" t="s">
        <v>896</v>
      </c>
      <c r="N169" s="5" t="s">
        <v>91</v>
      </c>
      <c r="O169" s="5" t="s">
        <v>897</v>
      </c>
      <c r="P169" s="9" t="s">
        <v>557</v>
      </c>
      <c r="Q169" s="23" t="s">
        <v>471</v>
      </c>
    </row>
    <row r="170" spans="2:17" s="30" customFormat="1">
      <c r="B170" s="23" t="s">
        <v>89</v>
      </c>
      <c r="C170" s="17" t="s">
        <v>898</v>
      </c>
      <c r="D170" s="17" t="s">
        <v>899</v>
      </c>
      <c r="E170" s="17" t="s">
        <v>898</v>
      </c>
      <c r="F170" s="17" t="s">
        <v>899</v>
      </c>
      <c r="G170" s="24" t="s">
        <v>900</v>
      </c>
      <c r="H170" s="13" t="s">
        <v>467</v>
      </c>
      <c r="I170" s="50" t="s">
        <v>1219</v>
      </c>
      <c r="J170" s="25" t="s">
        <v>91</v>
      </c>
      <c r="K170" s="5">
        <v>14874</v>
      </c>
      <c r="L170" s="23" t="s">
        <v>901</v>
      </c>
      <c r="M170" s="23" t="s">
        <v>902</v>
      </c>
      <c r="N170" s="5" t="s">
        <v>91</v>
      </c>
      <c r="O170" s="5" t="s">
        <v>903</v>
      </c>
      <c r="P170" s="9" t="s">
        <v>50</v>
      </c>
      <c r="Q170" s="23" t="s">
        <v>904</v>
      </c>
    </row>
    <row r="171" spans="2:17" s="30" customFormat="1">
      <c r="B171" s="23" t="s">
        <v>89</v>
      </c>
      <c r="C171" s="17" t="s">
        <v>905</v>
      </c>
      <c r="D171" s="17" t="s">
        <v>906</v>
      </c>
      <c r="E171" s="17" t="s">
        <v>905</v>
      </c>
      <c r="F171" s="17" t="s">
        <v>906</v>
      </c>
      <c r="G171" s="24" t="s">
        <v>907</v>
      </c>
      <c r="H171" s="13" t="s">
        <v>467</v>
      </c>
      <c r="I171" s="50" t="s">
        <v>1219</v>
      </c>
      <c r="J171" s="25" t="s">
        <v>91</v>
      </c>
      <c r="K171" s="5">
        <v>252</v>
      </c>
      <c r="L171" s="23" t="s">
        <v>908</v>
      </c>
      <c r="M171" s="23" t="s">
        <v>909</v>
      </c>
      <c r="N171" s="5" t="s">
        <v>91</v>
      </c>
      <c r="O171" s="5" t="s">
        <v>50</v>
      </c>
      <c r="P171" s="9" t="s">
        <v>50</v>
      </c>
      <c r="Q171" s="23" t="s">
        <v>50</v>
      </c>
    </row>
    <row r="172" spans="2:17" s="30" customFormat="1">
      <c r="B172" s="23" t="s">
        <v>89</v>
      </c>
      <c r="C172" s="17" t="s">
        <v>910</v>
      </c>
      <c r="D172" s="17" t="s">
        <v>911</v>
      </c>
      <c r="E172" s="17" t="s">
        <v>910</v>
      </c>
      <c r="F172" s="17" t="s">
        <v>911</v>
      </c>
      <c r="G172" s="24" t="s">
        <v>912</v>
      </c>
      <c r="H172" s="13" t="s">
        <v>467</v>
      </c>
      <c r="I172" s="50" t="s">
        <v>1219</v>
      </c>
      <c r="J172" s="25" t="s">
        <v>91</v>
      </c>
      <c r="K172" s="5">
        <v>2157</v>
      </c>
      <c r="L172" s="23" t="s">
        <v>913</v>
      </c>
      <c r="M172" s="23" t="s">
        <v>914</v>
      </c>
      <c r="N172" s="5" t="s">
        <v>91</v>
      </c>
      <c r="O172" s="5" t="s">
        <v>50</v>
      </c>
      <c r="P172" s="9" t="s">
        <v>50</v>
      </c>
      <c r="Q172" s="23" t="s">
        <v>50</v>
      </c>
    </row>
    <row r="173" spans="2:17" s="30" customFormat="1">
      <c r="B173" s="23" t="s">
        <v>89</v>
      </c>
      <c r="C173" s="17" t="s">
        <v>915</v>
      </c>
      <c r="D173" s="17" t="s">
        <v>916</v>
      </c>
      <c r="E173" s="17" t="s">
        <v>915</v>
      </c>
      <c r="F173" s="17" t="s">
        <v>916</v>
      </c>
      <c r="G173" s="24" t="s">
        <v>917</v>
      </c>
      <c r="H173" s="13" t="s">
        <v>486</v>
      </c>
      <c r="I173" s="50" t="s">
        <v>1219</v>
      </c>
      <c r="J173" s="25" t="s">
        <v>91</v>
      </c>
      <c r="K173" s="5">
        <v>115</v>
      </c>
      <c r="L173" s="23" t="s">
        <v>918</v>
      </c>
      <c r="M173" s="23" t="s">
        <v>7</v>
      </c>
      <c r="N173" s="5" t="s">
        <v>91</v>
      </c>
      <c r="O173" s="5" t="s">
        <v>477</v>
      </c>
      <c r="P173" s="9" t="s">
        <v>451</v>
      </c>
      <c r="Q173" s="23" t="s">
        <v>919</v>
      </c>
    </row>
    <row r="174" spans="2:17" s="30" customFormat="1">
      <c r="B174" s="23" t="s">
        <v>89</v>
      </c>
      <c r="C174" s="17" t="s">
        <v>920</v>
      </c>
      <c r="D174" s="17" t="s">
        <v>921</v>
      </c>
      <c r="E174" s="17" t="s">
        <v>920</v>
      </c>
      <c r="F174" s="17" t="s">
        <v>921</v>
      </c>
      <c r="G174" s="24" t="s">
        <v>922</v>
      </c>
      <c r="H174" s="13" t="s">
        <v>750</v>
      </c>
      <c r="I174" s="50" t="s">
        <v>1219</v>
      </c>
      <c r="J174" s="25" t="s">
        <v>91</v>
      </c>
      <c r="K174" s="5">
        <v>105</v>
      </c>
      <c r="L174" s="23" t="s">
        <v>923</v>
      </c>
      <c r="M174" s="23" t="s">
        <v>924</v>
      </c>
      <c r="N174" s="5" t="s">
        <v>91</v>
      </c>
      <c r="O174" s="5" t="s">
        <v>925</v>
      </c>
      <c r="P174" s="9" t="s">
        <v>451</v>
      </c>
      <c r="Q174" s="23" t="s">
        <v>926</v>
      </c>
    </row>
    <row r="175" spans="2:17" s="30" customFormat="1">
      <c r="B175" s="23" t="s">
        <v>89</v>
      </c>
      <c r="C175" s="17" t="s">
        <v>927</v>
      </c>
      <c r="D175" s="17" t="s">
        <v>928</v>
      </c>
      <c r="E175" s="17" t="s">
        <v>927</v>
      </c>
      <c r="F175" s="17" t="s">
        <v>928</v>
      </c>
      <c r="G175" s="24" t="s">
        <v>929</v>
      </c>
      <c r="H175" s="13" t="s">
        <v>467</v>
      </c>
      <c r="I175" s="50" t="s">
        <v>1219</v>
      </c>
      <c r="J175" s="25" t="s">
        <v>91</v>
      </c>
      <c r="K175" s="5">
        <v>80</v>
      </c>
      <c r="L175" s="23" t="s">
        <v>930</v>
      </c>
      <c r="M175" s="23" t="s">
        <v>7</v>
      </c>
      <c r="N175" s="5" t="s">
        <v>91</v>
      </c>
      <c r="O175" s="5" t="s">
        <v>931</v>
      </c>
      <c r="P175" s="9" t="s">
        <v>451</v>
      </c>
      <c r="Q175" s="23" t="s">
        <v>50</v>
      </c>
    </row>
    <row r="176" spans="2:17" s="30" customFormat="1">
      <c r="B176" s="23" t="s">
        <v>89</v>
      </c>
      <c r="C176" s="17" t="s">
        <v>932</v>
      </c>
      <c r="D176" s="17" t="s">
        <v>933</v>
      </c>
      <c r="E176" s="17" t="s">
        <v>932</v>
      </c>
      <c r="F176" s="17" t="s">
        <v>933</v>
      </c>
      <c r="G176" s="24" t="s">
        <v>934</v>
      </c>
      <c r="H176" s="13" t="s">
        <v>486</v>
      </c>
      <c r="I176" s="50" t="s">
        <v>1219</v>
      </c>
      <c r="J176" s="25" t="s">
        <v>91</v>
      </c>
      <c r="K176" s="5">
        <v>243</v>
      </c>
      <c r="L176" s="23" t="s">
        <v>935</v>
      </c>
      <c r="M176" s="23" t="s">
        <v>936</v>
      </c>
      <c r="N176" s="5" t="s">
        <v>91</v>
      </c>
      <c r="O176" s="5" t="s">
        <v>937</v>
      </c>
      <c r="P176" s="9" t="s">
        <v>46</v>
      </c>
      <c r="Q176" s="23" t="s">
        <v>938</v>
      </c>
    </row>
    <row r="177" spans="2:17" s="30" customFormat="1">
      <c r="B177" s="23" t="s">
        <v>89</v>
      </c>
      <c r="C177" s="17" t="s">
        <v>590</v>
      </c>
      <c r="D177" s="17" t="s">
        <v>591</v>
      </c>
      <c r="E177" s="17" t="s">
        <v>590</v>
      </c>
      <c r="F177" s="17" t="s">
        <v>591</v>
      </c>
      <c r="G177" s="24" t="s">
        <v>939</v>
      </c>
      <c r="H177" s="13" t="s">
        <v>940</v>
      </c>
      <c r="I177" s="50" t="s">
        <v>1219</v>
      </c>
      <c r="J177" s="25" t="s">
        <v>91</v>
      </c>
      <c r="K177" s="5">
        <v>21</v>
      </c>
      <c r="L177" s="23" t="s">
        <v>941</v>
      </c>
      <c r="M177" s="23" t="s">
        <v>942</v>
      </c>
      <c r="N177" s="5" t="s">
        <v>91</v>
      </c>
      <c r="O177" s="50" t="s">
        <v>452</v>
      </c>
      <c r="P177" s="9" t="s">
        <v>46</v>
      </c>
      <c r="Q177" s="23" t="s">
        <v>471</v>
      </c>
    </row>
    <row r="178" spans="2:17" s="30" customFormat="1">
      <c r="B178" s="23" t="s">
        <v>89</v>
      </c>
      <c r="C178" s="17" t="s">
        <v>943</v>
      </c>
      <c r="D178" s="17" t="s">
        <v>944</v>
      </c>
      <c r="E178" s="17" t="s">
        <v>943</v>
      </c>
      <c r="F178" s="17" t="s">
        <v>944</v>
      </c>
      <c r="G178" s="24" t="s">
        <v>945</v>
      </c>
      <c r="H178" s="13" t="s">
        <v>486</v>
      </c>
      <c r="I178" s="50" t="s">
        <v>1219</v>
      </c>
      <c r="J178" s="25" t="s">
        <v>91</v>
      </c>
      <c r="K178" s="5">
        <v>170</v>
      </c>
      <c r="L178" s="23" t="s">
        <v>946</v>
      </c>
      <c r="M178" s="23" t="s">
        <v>947</v>
      </c>
      <c r="N178" s="5" t="s">
        <v>91</v>
      </c>
      <c r="O178" s="5" t="s">
        <v>948</v>
      </c>
      <c r="P178" s="9" t="s">
        <v>451</v>
      </c>
      <c r="Q178" s="23" t="s">
        <v>949</v>
      </c>
    </row>
    <row r="179" spans="2:17" s="30" customFormat="1">
      <c r="B179" s="23" t="s">
        <v>89</v>
      </c>
      <c r="C179" s="17" t="s">
        <v>950</v>
      </c>
      <c r="D179" s="17" t="s">
        <v>951</v>
      </c>
      <c r="E179" s="17" t="s">
        <v>950</v>
      </c>
      <c r="F179" s="17" t="s">
        <v>951</v>
      </c>
      <c r="G179" s="24" t="s">
        <v>952</v>
      </c>
      <c r="H179" s="13" t="s">
        <v>486</v>
      </c>
      <c r="I179" s="50" t="s">
        <v>1219</v>
      </c>
      <c r="J179" s="25" t="s">
        <v>91</v>
      </c>
      <c r="K179" s="5">
        <v>180</v>
      </c>
      <c r="L179" s="23" t="s">
        <v>953</v>
      </c>
      <c r="M179" s="23" t="s">
        <v>954</v>
      </c>
      <c r="N179" s="5" t="s">
        <v>91</v>
      </c>
      <c r="O179" s="5" t="s">
        <v>955</v>
      </c>
      <c r="P179" s="9" t="s">
        <v>451</v>
      </c>
      <c r="Q179" s="23" t="s">
        <v>452</v>
      </c>
    </row>
    <row r="180" spans="2:17" s="30" customFormat="1">
      <c r="B180" s="23" t="s">
        <v>89</v>
      </c>
      <c r="C180" s="17" t="s">
        <v>956</v>
      </c>
      <c r="D180" s="17" t="s">
        <v>957</v>
      </c>
      <c r="E180" s="17" t="s">
        <v>956</v>
      </c>
      <c r="F180" s="17" t="s">
        <v>957</v>
      </c>
      <c r="G180" s="24" t="s">
        <v>958</v>
      </c>
      <c r="H180" s="13" t="s">
        <v>486</v>
      </c>
      <c r="I180" s="50" t="s">
        <v>1219</v>
      </c>
      <c r="J180" s="25" t="s">
        <v>91</v>
      </c>
      <c r="K180" s="5">
        <v>66</v>
      </c>
      <c r="L180" s="23" t="s">
        <v>959</v>
      </c>
      <c r="M180" s="23" t="s">
        <v>960</v>
      </c>
      <c r="N180" s="5" t="s">
        <v>91</v>
      </c>
      <c r="O180" s="5" t="s">
        <v>961</v>
      </c>
      <c r="P180" s="9" t="s">
        <v>451</v>
      </c>
      <c r="Q180" s="23" t="s">
        <v>50</v>
      </c>
    </row>
    <row r="181" spans="2:17" s="30" customFormat="1">
      <c r="B181" s="23" t="s">
        <v>89</v>
      </c>
      <c r="C181" s="17" t="s">
        <v>962</v>
      </c>
      <c r="D181" s="17" t="s">
        <v>963</v>
      </c>
      <c r="E181" s="17" t="s">
        <v>962</v>
      </c>
      <c r="F181" s="17" t="s">
        <v>963</v>
      </c>
      <c r="G181" s="24" t="s">
        <v>964</v>
      </c>
      <c r="H181" s="13" t="s">
        <v>510</v>
      </c>
      <c r="I181" s="50" t="s">
        <v>1219</v>
      </c>
      <c r="J181" s="25" t="s">
        <v>91</v>
      </c>
      <c r="K181" s="5">
        <v>75</v>
      </c>
      <c r="L181" s="23" t="s">
        <v>965</v>
      </c>
      <c r="M181" s="23" t="s">
        <v>966</v>
      </c>
      <c r="N181" s="5" t="s">
        <v>91</v>
      </c>
      <c r="O181" s="5" t="s">
        <v>967</v>
      </c>
      <c r="P181" s="9" t="s">
        <v>46</v>
      </c>
      <c r="Q181" s="23" t="s">
        <v>968</v>
      </c>
    </row>
    <row r="182" spans="2:17" s="30" customFormat="1">
      <c r="B182" s="23" t="s">
        <v>89</v>
      </c>
      <c r="C182" s="17" t="s">
        <v>969</v>
      </c>
      <c r="D182" s="17" t="s">
        <v>970</v>
      </c>
      <c r="E182" s="17" t="s">
        <v>969</v>
      </c>
      <c r="F182" s="17" t="s">
        <v>970</v>
      </c>
      <c r="G182" s="24" t="s">
        <v>971</v>
      </c>
      <c r="H182" s="13" t="s">
        <v>446</v>
      </c>
      <c r="I182" s="50" t="s">
        <v>1219</v>
      </c>
      <c r="J182" s="25" t="s">
        <v>91</v>
      </c>
      <c r="K182" s="5">
        <v>50</v>
      </c>
      <c r="L182" s="23" t="s">
        <v>972</v>
      </c>
      <c r="M182" s="23" t="s">
        <v>973</v>
      </c>
      <c r="N182" s="5" t="s">
        <v>91</v>
      </c>
      <c r="O182" s="5" t="s">
        <v>974</v>
      </c>
      <c r="P182" s="9" t="s">
        <v>451</v>
      </c>
      <c r="Q182" s="23" t="s">
        <v>663</v>
      </c>
    </row>
    <row r="183" spans="2:17" s="30" customFormat="1">
      <c r="B183" s="23" t="s">
        <v>89</v>
      </c>
      <c r="C183" s="17" t="s">
        <v>975</v>
      </c>
      <c r="D183" s="17" t="s">
        <v>976</v>
      </c>
      <c r="E183" s="17" t="s">
        <v>975</v>
      </c>
      <c r="F183" s="17" t="s">
        <v>976</v>
      </c>
      <c r="G183" s="24" t="s">
        <v>977</v>
      </c>
      <c r="H183" s="13" t="s">
        <v>486</v>
      </c>
      <c r="I183" s="50" t="s">
        <v>1219</v>
      </c>
      <c r="J183" s="25" t="s">
        <v>91</v>
      </c>
      <c r="K183" s="5">
        <v>210</v>
      </c>
      <c r="L183" s="23" t="s">
        <v>569</v>
      </c>
      <c r="M183" s="23" t="s">
        <v>978</v>
      </c>
      <c r="N183" s="5" t="s">
        <v>91</v>
      </c>
      <c r="O183" s="5" t="s">
        <v>979</v>
      </c>
      <c r="P183" s="9" t="s">
        <v>451</v>
      </c>
      <c r="Q183" s="23" t="s">
        <v>452</v>
      </c>
    </row>
    <row r="184" spans="2:17" s="30" customFormat="1">
      <c r="B184" s="23" t="s">
        <v>89</v>
      </c>
      <c r="C184" s="17" t="s">
        <v>980</v>
      </c>
      <c r="D184" s="17" t="s">
        <v>981</v>
      </c>
      <c r="E184" s="17" t="s">
        <v>980</v>
      </c>
      <c r="F184" s="17" t="s">
        <v>981</v>
      </c>
      <c r="G184" s="24" t="s">
        <v>982</v>
      </c>
      <c r="H184" s="13" t="s">
        <v>467</v>
      </c>
      <c r="I184" s="50" t="s">
        <v>1219</v>
      </c>
      <c r="J184" s="25" t="s">
        <v>91</v>
      </c>
      <c r="K184" s="5">
        <v>30</v>
      </c>
      <c r="L184" s="23" t="s">
        <v>983</v>
      </c>
      <c r="M184" s="23" t="s">
        <v>984</v>
      </c>
      <c r="N184" s="5" t="s">
        <v>91</v>
      </c>
      <c r="O184" s="5" t="s">
        <v>50</v>
      </c>
      <c r="P184" s="9" t="s">
        <v>451</v>
      </c>
      <c r="Q184" s="23" t="s">
        <v>452</v>
      </c>
    </row>
    <row r="185" spans="2:17" s="30" customFormat="1">
      <c r="B185" s="23" t="s">
        <v>89</v>
      </c>
      <c r="C185" s="17" t="s">
        <v>985</v>
      </c>
      <c r="D185" s="17" t="s">
        <v>986</v>
      </c>
      <c r="E185" s="17" t="s">
        <v>985</v>
      </c>
      <c r="F185" s="17" t="s">
        <v>986</v>
      </c>
      <c r="G185" s="24" t="s">
        <v>987</v>
      </c>
      <c r="H185" s="13" t="s">
        <v>446</v>
      </c>
      <c r="I185" s="50" t="s">
        <v>1219</v>
      </c>
      <c r="J185" s="25" t="s">
        <v>91</v>
      </c>
      <c r="K185" s="5">
        <v>28</v>
      </c>
      <c r="L185" s="23" t="s">
        <v>988</v>
      </c>
      <c r="M185" s="23" t="s">
        <v>989</v>
      </c>
      <c r="N185" s="5" t="s">
        <v>91</v>
      </c>
      <c r="O185" s="5" t="s">
        <v>990</v>
      </c>
      <c r="P185" s="9" t="s">
        <v>46</v>
      </c>
      <c r="Q185" s="23" t="s">
        <v>471</v>
      </c>
    </row>
    <row r="186" spans="2:17" s="30" customFormat="1">
      <c r="B186" s="23" t="s">
        <v>89</v>
      </c>
      <c r="C186" s="17" t="s">
        <v>991</v>
      </c>
      <c r="D186" s="17" t="s">
        <v>992</v>
      </c>
      <c r="E186" s="17" t="s">
        <v>991</v>
      </c>
      <c r="F186" s="17" t="s">
        <v>992</v>
      </c>
      <c r="G186" s="24" t="s">
        <v>993</v>
      </c>
      <c r="H186" s="13" t="s">
        <v>467</v>
      </c>
      <c r="I186" s="50" t="s">
        <v>1219</v>
      </c>
      <c r="J186" s="25" t="s">
        <v>91</v>
      </c>
      <c r="K186" s="5">
        <v>60</v>
      </c>
      <c r="L186" s="23" t="s">
        <v>994</v>
      </c>
      <c r="M186" s="23" t="s">
        <v>995</v>
      </c>
      <c r="N186" s="5" t="s">
        <v>91</v>
      </c>
      <c r="O186" s="5" t="s">
        <v>477</v>
      </c>
      <c r="P186" s="9" t="s">
        <v>451</v>
      </c>
      <c r="Q186" s="23" t="s">
        <v>996</v>
      </c>
    </row>
    <row r="187" spans="2:17" s="30" customFormat="1">
      <c r="B187" s="23" t="s">
        <v>89</v>
      </c>
      <c r="C187" s="17" t="s">
        <v>997</v>
      </c>
      <c r="D187" s="17" t="s">
        <v>998</v>
      </c>
      <c r="E187" s="17" t="s">
        <v>997</v>
      </c>
      <c r="F187" s="17" t="s">
        <v>998</v>
      </c>
      <c r="G187" s="24" t="s">
        <v>999</v>
      </c>
      <c r="H187" s="13" t="s">
        <v>446</v>
      </c>
      <c r="I187" s="50" t="s">
        <v>1219</v>
      </c>
      <c r="J187" s="25" t="s">
        <v>91</v>
      </c>
      <c r="K187" s="5">
        <v>83</v>
      </c>
      <c r="L187" s="23" t="s">
        <v>1000</v>
      </c>
      <c r="M187" s="23" t="s">
        <v>1001</v>
      </c>
      <c r="N187" s="5" t="s">
        <v>91</v>
      </c>
      <c r="O187" s="5" t="s">
        <v>1002</v>
      </c>
      <c r="P187" s="9" t="s">
        <v>451</v>
      </c>
      <c r="Q187" s="23" t="s">
        <v>471</v>
      </c>
    </row>
    <row r="188" spans="2:17" s="30" customFormat="1">
      <c r="B188" s="23" t="s">
        <v>89</v>
      </c>
      <c r="C188" s="17" t="s">
        <v>1003</v>
      </c>
      <c r="D188" s="17" t="s">
        <v>1004</v>
      </c>
      <c r="E188" s="17" t="s">
        <v>1003</v>
      </c>
      <c r="F188" s="17" t="s">
        <v>1004</v>
      </c>
      <c r="G188" s="24" t="s">
        <v>1005</v>
      </c>
      <c r="H188" s="13" t="s">
        <v>446</v>
      </c>
      <c r="I188" s="50" t="s">
        <v>1219</v>
      </c>
      <c r="J188" s="25" t="s">
        <v>91</v>
      </c>
      <c r="K188" s="5">
        <v>94</v>
      </c>
      <c r="L188" s="23" t="s">
        <v>1006</v>
      </c>
      <c r="M188" s="23" t="s">
        <v>1007</v>
      </c>
      <c r="N188" s="5" t="s">
        <v>91</v>
      </c>
      <c r="O188" s="5" t="s">
        <v>770</v>
      </c>
      <c r="P188" s="9" t="s">
        <v>451</v>
      </c>
      <c r="Q188" s="23" t="s">
        <v>482</v>
      </c>
    </row>
    <row r="189" spans="2:17" s="30" customFormat="1">
      <c r="B189" s="23" t="s">
        <v>89</v>
      </c>
      <c r="C189" s="17" t="s">
        <v>1008</v>
      </c>
      <c r="D189" s="17" t="s">
        <v>1009</v>
      </c>
      <c r="E189" s="17" t="s">
        <v>1008</v>
      </c>
      <c r="F189" s="17" t="s">
        <v>1009</v>
      </c>
      <c r="G189" s="24" t="s">
        <v>1010</v>
      </c>
      <c r="H189" s="13" t="s">
        <v>486</v>
      </c>
      <c r="I189" s="50" t="s">
        <v>1219</v>
      </c>
      <c r="J189" s="25" t="s">
        <v>91</v>
      </c>
      <c r="K189" s="5">
        <v>30</v>
      </c>
      <c r="L189" s="23" t="s">
        <v>1011</v>
      </c>
      <c r="M189" s="23" t="s">
        <v>1012</v>
      </c>
      <c r="N189" s="5" t="s">
        <v>91</v>
      </c>
      <c r="O189" s="5" t="s">
        <v>1013</v>
      </c>
      <c r="P189" s="9" t="s">
        <v>451</v>
      </c>
      <c r="Q189" s="23" t="s">
        <v>622</v>
      </c>
    </row>
    <row r="190" spans="2:17" s="30" customFormat="1">
      <c r="B190" s="23" t="s">
        <v>89</v>
      </c>
      <c r="C190" s="17" t="s">
        <v>1014</v>
      </c>
      <c r="D190" s="17" t="s">
        <v>1015</v>
      </c>
      <c r="E190" s="17" t="s">
        <v>1014</v>
      </c>
      <c r="F190" s="17" t="s">
        <v>1015</v>
      </c>
      <c r="G190" s="24" t="s">
        <v>1016</v>
      </c>
      <c r="H190" s="13" t="s">
        <v>1017</v>
      </c>
      <c r="I190" s="50" t="s">
        <v>1219</v>
      </c>
      <c r="J190" s="25" t="s">
        <v>91</v>
      </c>
      <c r="K190" s="5">
        <v>57</v>
      </c>
      <c r="L190" s="23" t="s">
        <v>1018</v>
      </c>
      <c r="M190" s="23" t="s">
        <v>1019</v>
      </c>
      <c r="N190" s="5" t="s">
        <v>91</v>
      </c>
      <c r="O190" s="5" t="s">
        <v>1020</v>
      </c>
      <c r="P190" s="9" t="s">
        <v>451</v>
      </c>
      <c r="Q190" s="23" t="s">
        <v>452</v>
      </c>
    </row>
    <row r="191" spans="2:17" s="30" customFormat="1">
      <c r="B191" s="23" t="s">
        <v>89</v>
      </c>
      <c r="C191" s="17" t="s">
        <v>1021</v>
      </c>
      <c r="D191" s="17" t="s">
        <v>1022</v>
      </c>
      <c r="E191" s="17" t="s">
        <v>1021</v>
      </c>
      <c r="F191" s="17" t="s">
        <v>1022</v>
      </c>
      <c r="G191" s="24" t="s">
        <v>1023</v>
      </c>
      <c r="H191" s="13" t="s">
        <v>446</v>
      </c>
      <c r="I191" s="50" t="s">
        <v>1219</v>
      </c>
      <c r="J191" s="25" t="s">
        <v>91</v>
      </c>
      <c r="K191" s="5">
        <v>6</v>
      </c>
      <c r="L191" s="23" t="s">
        <v>1024</v>
      </c>
      <c r="M191" s="23" t="s">
        <v>1025</v>
      </c>
      <c r="N191" s="5" t="s">
        <v>91</v>
      </c>
      <c r="O191" s="50" t="s">
        <v>452</v>
      </c>
      <c r="P191" s="9" t="s">
        <v>46</v>
      </c>
      <c r="Q191" s="23" t="s">
        <v>1026</v>
      </c>
    </row>
    <row r="192" spans="2:17" s="30" customFormat="1">
      <c r="B192" s="23" t="s">
        <v>89</v>
      </c>
      <c r="C192" s="17" t="s">
        <v>1027</v>
      </c>
      <c r="D192" s="17" t="s">
        <v>1028</v>
      </c>
      <c r="E192" s="17" t="s">
        <v>1027</v>
      </c>
      <c r="F192" s="17" t="s">
        <v>1028</v>
      </c>
      <c r="G192" s="24" t="s">
        <v>1029</v>
      </c>
      <c r="H192" s="13" t="s">
        <v>486</v>
      </c>
      <c r="I192" s="50" t="s">
        <v>1219</v>
      </c>
      <c r="J192" s="25" t="s">
        <v>91</v>
      </c>
      <c r="K192" s="5">
        <v>17</v>
      </c>
      <c r="L192" s="23" t="s">
        <v>935</v>
      </c>
      <c r="M192" s="23" t="s">
        <v>1030</v>
      </c>
      <c r="N192" s="5" t="s">
        <v>91</v>
      </c>
      <c r="O192" s="50" t="s">
        <v>452</v>
      </c>
      <c r="P192" s="9" t="s">
        <v>451</v>
      </c>
      <c r="Q192" s="23" t="s">
        <v>1031</v>
      </c>
    </row>
    <row r="193" spans="2:17" s="30" customFormat="1">
      <c r="B193" s="23" t="s">
        <v>89</v>
      </c>
      <c r="C193" s="17" t="s">
        <v>1032</v>
      </c>
      <c r="D193" s="17" t="s">
        <v>1033</v>
      </c>
      <c r="E193" s="17" t="s">
        <v>1032</v>
      </c>
      <c r="F193" s="17" t="s">
        <v>1033</v>
      </c>
      <c r="G193" s="24" t="s">
        <v>1034</v>
      </c>
      <c r="H193" s="13" t="s">
        <v>486</v>
      </c>
      <c r="I193" s="50" t="s">
        <v>1219</v>
      </c>
      <c r="J193" s="25" t="s">
        <v>91</v>
      </c>
      <c r="K193" s="5">
        <v>85</v>
      </c>
      <c r="L193" s="23" t="s">
        <v>1035</v>
      </c>
      <c r="M193" s="23" t="s">
        <v>1036</v>
      </c>
      <c r="N193" s="5" t="s">
        <v>91</v>
      </c>
      <c r="O193" s="5" t="s">
        <v>1037</v>
      </c>
      <c r="P193" s="9" t="s">
        <v>451</v>
      </c>
      <c r="Q193" s="23" t="s">
        <v>1038</v>
      </c>
    </row>
    <row r="194" spans="2:17" s="30" customFormat="1">
      <c r="B194" s="23" t="s">
        <v>89</v>
      </c>
      <c r="C194" s="17" t="s">
        <v>1039</v>
      </c>
      <c r="D194" s="17" t="s">
        <v>1040</v>
      </c>
      <c r="E194" s="17" t="s">
        <v>1039</v>
      </c>
      <c r="F194" s="17" t="s">
        <v>1040</v>
      </c>
      <c r="G194" s="24" t="s">
        <v>1041</v>
      </c>
      <c r="H194" s="13" t="s">
        <v>446</v>
      </c>
      <c r="I194" s="50" t="s">
        <v>1219</v>
      </c>
      <c r="J194" s="25" t="s">
        <v>91</v>
      </c>
      <c r="K194" s="5">
        <v>606</v>
      </c>
      <c r="L194" s="23" t="s">
        <v>1042</v>
      </c>
      <c r="M194" s="23" t="s">
        <v>7</v>
      </c>
      <c r="N194" s="5" t="s">
        <v>91</v>
      </c>
      <c r="O194" s="5" t="s">
        <v>1043</v>
      </c>
      <c r="P194" s="9" t="s">
        <v>451</v>
      </c>
      <c r="Q194" s="23" t="s">
        <v>1044</v>
      </c>
    </row>
    <row r="195" spans="2:17" s="30" customFormat="1">
      <c r="B195" s="23" t="s">
        <v>89</v>
      </c>
      <c r="C195" s="17" t="s">
        <v>1045</v>
      </c>
      <c r="D195" s="17" t="s">
        <v>1046</v>
      </c>
      <c r="E195" s="17" t="s">
        <v>1045</v>
      </c>
      <c r="F195" s="17" t="s">
        <v>1046</v>
      </c>
      <c r="G195" s="24" t="s">
        <v>1047</v>
      </c>
      <c r="H195" s="13" t="s">
        <v>446</v>
      </c>
      <c r="I195" s="50" t="s">
        <v>1219</v>
      </c>
      <c r="J195" s="25" t="s">
        <v>91</v>
      </c>
      <c r="K195" s="5">
        <v>1411</v>
      </c>
      <c r="L195" s="23" t="s">
        <v>1048</v>
      </c>
      <c r="M195" s="23" t="s">
        <v>7</v>
      </c>
      <c r="N195" s="5" t="s">
        <v>91</v>
      </c>
      <c r="O195" s="5" t="s">
        <v>961</v>
      </c>
      <c r="P195" s="9" t="s">
        <v>451</v>
      </c>
      <c r="Q195" s="23" t="s">
        <v>1049</v>
      </c>
    </row>
    <row r="196" spans="2:17" s="30" customFormat="1">
      <c r="B196" s="23" t="s">
        <v>89</v>
      </c>
      <c r="C196" s="17" t="s">
        <v>1050</v>
      </c>
      <c r="D196" s="17" t="s">
        <v>1051</v>
      </c>
      <c r="E196" s="17" t="s">
        <v>1050</v>
      </c>
      <c r="F196" s="17" t="s">
        <v>1051</v>
      </c>
      <c r="G196" s="24" t="s">
        <v>1052</v>
      </c>
      <c r="H196" s="13" t="s">
        <v>446</v>
      </c>
      <c r="I196" s="50" t="s">
        <v>1219</v>
      </c>
      <c r="J196" s="25" t="s">
        <v>91</v>
      </c>
      <c r="K196" s="5">
        <v>90</v>
      </c>
      <c r="L196" s="23" t="s">
        <v>1053</v>
      </c>
      <c r="M196" s="23" t="s">
        <v>1054</v>
      </c>
      <c r="N196" s="5" t="s">
        <v>91</v>
      </c>
      <c r="O196" s="5" t="s">
        <v>1055</v>
      </c>
      <c r="P196" s="9" t="s">
        <v>451</v>
      </c>
      <c r="Q196" s="23" t="s">
        <v>1056</v>
      </c>
    </row>
    <row r="197" spans="2:17" s="30" customFormat="1">
      <c r="B197" s="23" t="s">
        <v>89</v>
      </c>
      <c r="C197" s="17" t="s">
        <v>1057</v>
      </c>
      <c r="D197" s="17" t="s">
        <v>1058</v>
      </c>
      <c r="E197" s="17" t="s">
        <v>1057</v>
      </c>
      <c r="F197" s="17" t="s">
        <v>1058</v>
      </c>
      <c r="G197" s="24" t="s">
        <v>1059</v>
      </c>
      <c r="H197" s="13" t="s">
        <v>486</v>
      </c>
      <c r="I197" s="50" t="s">
        <v>1219</v>
      </c>
      <c r="J197" s="25" t="s">
        <v>91</v>
      </c>
      <c r="K197" s="5">
        <v>20</v>
      </c>
      <c r="L197" s="23" t="s">
        <v>1060</v>
      </c>
      <c r="M197" s="23" t="s">
        <v>1061</v>
      </c>
      <c r="N197" s="5" t="s">
        <v>91</v>
      </c>
      <c r="O197" s="50" t="s">
        <v>452</v>
      </c>
      <c r="P197" s="9" t="s">
        <v>46</v>
      </c>
      <c r="Q197" s="23" t="s">
        <v>471</v>
      </c>
    </row>
    <row r="198" spans="2:17" s="30" customFormat="1">
      <c r="B198" s="23" t="s">
        <v>89</v>
      </c>
      <c r="C198" s="17" t="s">
        <v>1062</v>
      </c>
      <c r="D198" s="17" t="s">
        <v>1063</v>
      </c>
      <c r="E198" s="17" t="s">
        <v>1062</v>
      </c>
      <c r="F198" s="17" t="s">
        <v>1063</v>
      </c>
      <c r="G198" s="24" t="s">
        <v>1064</v>
      </c>
      <c r="H198" s="13" t="s">
        <v>446</v>
      </c>
      <c r="I198" s="50" t="s">
        <v>1219</v>
      </c>
      <c r="J198" s="25" t="s">
        <v>91</v>
      </c>
      <c r="K198" s="5">
        <v>470</v>
      </c>
      <c r="L198" s="23" t="s">
        <v>783</v>
      </c>
      <c r="M198" s="23" t="s">
        <v>1065</v>
      </c>
      <c r="N198" s="5" t="s">
        <v>91</v>
      </c>
      <c r="O198" s="5" t="s">
        <v>50</v>
      </c>
      <c r="P198" s="9" t="s">
        <v>451</v>
      </c>
      <c r="Q198" s="23" t="s">
        <v>471</v>
      </c>
    </row>
    <row r="199" spans="2:17" s="30" customFormat="1">
      <c r="B199" s="23" t="s">
        <v>89</v>
      </c>
      <c r="C199" s="17" t="s">
        <v>1066</v>
      </c>
      <c r="D199" s="17" t="s">
        <v>1067</v>
      </c>
      <c r="E199" s="17" t="s">
        <v>1066</v>
      </c>
      <c r="F199" s="17" t="s">
        <v>1067</v>
      </c>
      <c r="G199" s="24" t="s">
        <v>1068</v>
      </c>
      <c r="H199" s="13" t="s">
        <v>510</v>
      </c>
      <c r="I199" s="50" t="s">
        <v>1219</v>
      </c>
      <c r="J199" s="25" t="s">
        <v>91</v>
      </c>
      <c r="K199" s="5">
        <v>626</v>
      </c>
      <c r="L199" s="23" t="s">
        <v>1069</v>
      </c>
      <c r="M199" s="23" t="s">
        <v>1070</v>
      </c>
      <c r="N199" s="5" t="s">
        <v>91</v>
      </c>
      <c r="O199" s="5" t="s">
        <v>1071</v>
      </c>
      <c r="P199" s="9" t="s">
        <v>451</v>
      </c>
      <c r="Q199" s="23" t="s">
        <v>50</v>
      </c>
    </row>
    <row r="200" spans="2:17" s="30" customFormat="1">
      <c r="B200" s="23" t="s">
        <v>89</v>
      </c>
      <c r="C200" s="17" t="s">
        <v>1072</v>
      </c>
      <c r="D200" s="17" t="s">
        <v>1073</v>
      </c>
      <c r="E200" s="17" t="s">
        <v>1072</v>
      </c>
      <c r="F200" s="17" t="s">
        <v>1073</v>
      </c>
      <c r="G200" s="24" t="s">
        <v>1074</v>
      </c>
      <c r="H200" s="13" t="s">
        <v>467</v>
      </c>
      <c r="I200" s="50" t="s">
        <v>1219</v>
      </c>
      <c r="J200" s="25" t="s">
        <v>91</v>
      </c>
      <c r="K200" s="5">
        <v>3275</v>
      </c>
      <c r="L200" s="23" t="s">
        <v>1075</v>
      </c>
      <c r="M200" s="23" t="s">
        <v>1076</v>
      </c>
      <c r="N200" s="5" t="s">
        <v>91</v>
      </c>
      <c r="O200" s="5" t="s">
        <v>477</v>
      </c>
      <c r="P200" s="9" t="s">
        <v>451</v>
      </c>
      <c r="Q200" s="23" t="s">
        <v>50</v>
      </c>
    </row>
    <row r="201" spans="2:17" s="30" customFormat="1">
      <c r="B201" s="23" t="s">
        <v>89</v>
      </c>
      <c r="C201" s="17" t="s">
        <v>1077</v>
      </c>
      <c r="D201" s="17" t="s">
        <v>1078</v>
      </c>
      <c r="E201" s="17" t="s">
        <v>1077</v>
      </c>
      <c r="F201" s="17" t="s">
        <v>1078</v>
      </c>
      <c r="G201" s="24" t="s">
        <v>1079</v>
      </c>
      <c r="H201" s="13" t="s">
        <v>446</v>
      </c>
      <c r="I201" s="50" t="s">
        <v>1219</v>
      </c>
      <c r="J201" s="25" t="s">
        <v>91</v>
      </c>
      <c r="K201" s="5">
        <v>45</v>
      </c>
      <c r="L201" s="23" t="s">
        <v>1080</v>
      </c>
      <c r="M201" s="23" t="s">
        <v>1081</v>
      </c>
      <c r="N201" s="5" t="s">
        <v>91</v>
      </c>
      <c r="O201" s="50" t="s">
        <v>452</v>
      </c>
      <c r="P201" s="9" t="s">
        <v>46</v>
      </c>
      <c r="Q201" s="23" t="s">
        <v>452</v>
      </c>
    </row>
    <row r="202" spans="2:17" s="30" customFormat="1">
      <c r="B202" s="23" t="s">
        <v>89</v>
      </c>
      <c r="C202" s="17" t="s">
        <v>1062</v>
      </c>
      <c r="D202" s="17" t="s">
        <v>1063</v>
      </c>
      <c r="E202" s="17" t="s">
        <v>1062</v>
      </c>
      <c r="F202" s="17" t="s">
        <v>1063</v>
      </c>
      <c r="G202" s="24" t="s">
        <v>1064</v>
      </c>
      <c r="H202" s="13" t="s">
        <v>446</v>
      </c>
      <c r="I202" s="50" t="s">
        <v>1219</v>
      </c>
      <c r="J202" s="25" t="s">
        <v>91</v>
      </c>
      <c r="K202" s="5">
        <v>470</v>
      </c>
      <c r="L202" s="23" t="s">
        <v>783</v>
      </c>
      <c r="M202" s="23" t="s">
        <v>1065</v>
      </c>
      <c r="N202" s="5" t="s">
        <v>91</v>
      </c>
      <c r="O202" s="5" t="s">
        <v>50</v>
      </c>
      <c r="P202" s="9" t="s">
        <v>451</v>
      </c>
      <c r="Q202" s="23" t="s">
        <v>471</v>
      </c>
    </row>
    <row r="203" spans="2:17" s="30" customFormat="1">
      <c r="B203" s="23" t="s">
        <v>89</v>
      </c>
      <c r="C203" s="17" t="s">
        <v>1082</v>
      </c>
      <c r="D203" s="17" t="s">
        <v>1083</v>
      </c>
      <c r="E203" s="17" t="s">
        <v>1082</v>
      </c>
      <c r="F203" s="17" t="s">
        <v>1083</v>
      </c>
      <c r="G203" s="24" t="s">
        <v>1084</v>
      </c>
      <c r="H203" s="13" t="s">
        <v>510</v>
      </c>
      <c r="I203" s="50" t="s">
        <v>1219</v>
      </c>
      <c r="J203" s="25" t="s">
        <v>91</v>
      </c>
      <c r="K203" s="5">
        <v>150</v>
      </c>
      <c r="L203" s="23" t="s">
        <v>1085</v>
      </c>
      <c r="M203" s="23" t="s">
        <v>1086</v>
      </c>
      <c r="N203" s="5" t="s">
        <v>91</v>
      </c>
      <c r="O203" s="5" t="s">
        <v>1087</v>
      </c>
      <c r="P203" s="9" t="s">
        <v>451</v>
      </c>
      <c r="Q203" s="23" t="s">
        <v>1088</v>
      </c>
    </row>
    <row r="204" spans="2:17" s="30" customFormat="1">
      <c r="B204" s="23" t="s">
        <v>16</v>
      </c>
      <c r="C204" s="17" t="s">
        <v>1089</v>
      </c>
      <c r="D204" s="17" t="s">
        <v>553</v>
      </c>
      <c r="E204" s="17" t="s">
        <v>1089</v>
      </c>
      <c r="F204" s="17" t="s">
        <v>553</v>
      </c>
      <c r="G204" s="24" t="s">
        <v>1090</v>
      </c>
      <c r="H204" s="13" t="s">
        <v>446</v>
      </c>
      <c r="I204" s="50" t="s">
        <v>1219</v>
      </c>
      <c r="J204" s="25" t="s">
        <v>91</v>
      </c>
      <c r="K204" s="5">
        <v>1350</v>
      </c>
      <c r="L204" s="23" t="s">
        <v>1091</v>
      </c>
      <c r="M204" s="23" t="s">
        <v>556</v>
      </c>
      <c r="N204" s="5" t="s">
        <v>91</v>
      </c>
      <c r="O204" s="5" t="s">
        <v>1092</v>
      </c>
      <c r="P204" s="9" t="s">
        <v>557</v>
      </c>
      <c r="Q204" s="23" t="s">
        <v>1093</v>
      </c>
    </row>
    <row r="205" spans="2:17" s="30" customFormat="1">
      <c r="B205" s="23" t="s">
        <v>16</v>
      </c>
      <c r="C205" s="17" t="s">
        <v>1094</v>
      </c>
      <c r="D205" s="17" t="s">
        <v>553</v>
      </c>
      <c r="E205" s="17" t="s">
        <v>1094</v>
      </c>
      <c r="F205" s="17" t="s">
        <v>553</v>
      </c>
      <c r="G205" s="24" t="s">
        <v>1095</v>
      </c>
      <c r="H205" s="13" t="s">
        <v>510</v>
      </c>
      <c r="I205" s="50" t="s">
        <v>1219</v>
      </c>
      <c r="J205" s="25" t="s">
        <v>91</v>
      </c>
      <c r="K205" s="5">
        <v>2760</v>
      </c>
      <c r="L205" s="23" t="s">
        <v>1096</v>
      </c>
      <c r="M205" s="23" t="s">
        <v>1097</v>
      </c>
      <c r="N205" s="5" t="s">
        <v>91</v>
      </c>
      <c r="O205" s="5" t="s">
        <v>1098</v>
      </c>
      <c r="P205" s="9" t="s">
        <v>557</v>
      </c>
      <c r="Q205" s="23" t="s">
        <v>471</v>
      </c>
    </row>
    <row r="206" spans="2:17" s="30" customFormat="1">
      <c r="B206" s="23" t="s">
        <v>89</v>
      </c>
      <c r="C206" s="17" t="s">
        <v>1099</v>
      </c>
      <c r="D206" s="17">
        <v>90228693000167</v>
      </c>
      <c r="E206" s="17" t="s">
        <v>1099</v>
      </c>
      <c r="F206" s="17">
        <v>90228693000167</v>
      </c>
      <c r="G206" s="24" t="s">
        <v>1100</v>
      </c>
      <c r="H206" s="13" t="s">
        <v>510</v>
      </c>
      <c r="I206" s="50" t="s">
        <v>1219</v>
      </c>
      <c r="J206" s="25" t="s">
        <v>91</v>
      </c>
      <c r="K206" s="5">
        <v>60</v>
      </c>
      <c r="L206" s="23" t="s">
        <v>265</v>
      </c>
      <c r="M206" s="23" t="s">
        <v>1101</v>
      </c>
      <c r="N206" s="5" t="s">
        <v>91</v>
      </c>
      <c r="O206" s="50" t="s">
        <v>452</v>
      </c>
      <c r="P206" s="9" t="s">
        <v>451</v>
      </c>
      <c r="Q206" s="23" t="s">
        <v>1102</v>
      </c>
    </row>
    <row r="207" spans="2:17" s="30" customFormat="1">
      <c r="B207" s="23" t="s">
        <v>89</v>
      </c>
      <c r="C207" s="17" t="s">
        <v>1103</v>
      </c>
      <c r="D207" s="17" t="s">
        <v>1104</v>
      </c>
      <c r="E207" s="17" t="s">
        <v>1103</v>
      </c>
      <c r="F207" s="17" t="s">
        <v>1104</v>
      </c>
      <c r="G207" s="24" t="s">
        <v>1105</v>
      </c>
      <c r="H207" s="13" t="s">
        <v>446</v>
      </c>
      <c r="I207" s="50" t="s">
        <v>1219</v>
      </c>
      <c r="J207" s="25" t="s">
        <v>91</v>
      </c>
      <c r="K207" s="5">
        <v>170</v>
      </c>
      <c r="L207" s="23" t="s">
        <v>1106</v>
      </c>
      <c r="M207" s="23" t="s">
        <v>1107</v>
      </c>
      <c r="N207" s="5" t="s">
        <v>91</v>
      </c>
      <c r="O207" s="5" t="s">
        <v>1108</v>
      </c>
      <c r="P207" s="9" t="s">
        <v>557</v>
      </c>
      <c r="Q207" s="23" t="s">
        <v>1109</v>
      </c>
    </row>
    <row r="208" spans="2:17" s="30" customFormat="1">
      <c r="B208" s="23" t="s">
        <v>89</v>
      </c>
      <c r="C208" s="17" t="s">
        <v>1110</v>
      </c>
      <c r="D208" s="17" t="s">
        <v>1111</v>
      </c>
      <c r="E208" s="17" t="s">
        <v>1110</v>
      </c>
      <c r="F208" s="17" t="s">
        <v>1111</v>
      </c>
      <c r="G208" s="24" t="s">
        <v>1112</v>
      </c>
      <c r="H208" s="13" t="s">
        <v>486</v>
      </c>
      <c r="I208" s="50" t="s">
        <v>1219</v>
      </c>
      <c r="J208" s="25" t="s">
        <v>91</v>
      </c>
      <c r="K208" s="5">
        <v>269</v>
      </c>
      <c r="L208" s="23" t="s">
        <v>1113</v>
      </c>
      <c r="M208" s="23" t="s">
        <v>1114</v>
      </c>
      <c r="N208" s="5" t="s">
        <v>91</v>
      </c>
      <c r="O208" s="5" t="s">
        <v>1115</v>
      </c>
      <c r="P208" s="9" t="s">
        <v>451</v>
      </c>
      <c r="Q208" s="23" t="s">
        <v>1116</v>
      </c>
    </row>
    <row r="209" spans="2:17" s="30" customFormat="1">
      <c r="B209" s="23" t="s">
        <v>89</v>
      </c>
      <c r="C209" s="17" t="s">
        <v>1117</v>
      </c>
      <c r="D209" s="17" t="s">
        <v>1118</v>
      </c>
      <c r="E209" s="17" t="s">
        <v>1117</v>
      </c>
      <c r="F209" s="17" t="s">
        <v>1118</v>
      </c>
      <c r="G209" s="24" t="s">
        <v>1119</v>
      </c>
      <c r="H209" s="13" t="s">
        <v>486</v>
      </c>
      <c r="I209" s="50" t="s">
        <v>1219</v>
      </c>
      <c r="J209" s="25" t="s">
        <v>91</v>
      </c>
      <c r="K209" s="5">
        <v>340</v>
      </c>
      <c r="L209" s="23" t="s">
        <v>1120</v>
      </c>
      <c r="M209" s="23" t="s">
        <v>1121</v>
      </c>
      <c r="N209" s="5" t="s">
        <v>91</v>
      </c>
      <c r="O209" s="5" t="s">
        <v>1122</v>
      </c>
      <c r="P209" s="9" t="s">
        <v>451</v>
      </c>
      <c r="Q209" s="23" t="s">
        <v>482</v>
      </c>
    </row>
    <row r="210" spans="2:17" s="30" customFormat="1">
      <c r="B210" s="23" t="s">
        <v>89</v>
      </c>
      <c r="C210" s="17" t="s">
        <v>1123</v>
      </c>
      <c r="D210" s="17" t="s">
        <v>1124</v>
      </c>
      <c r="E210" s="17" t="s">
        <v>1123</v>
      </c>
      <c r="F210" s="17" t="s">
        <v>1124</v>
      </c>
      <c r="G210" s="24" t="s">
        <v>1125</v>
      </c>
      <c r="H210" s="13" t="s">
        <v>486</v>
      </c>
      <c r="I210" s="50" t="s">
        <v>1219</v>
      </c>
      <c r="J210" s="25" t="s">
        <v>91</v>
      </c>
      <c r="K210" s="5">
        <v>75</v>
      </c>
      <c r="L210" s="23" t="s">
        <v>1126</v>
      </c>
      <c r="M210" s="23" t="s">
        <v>1127</v>
      </c>
      <c r="N210" s="5" t="s">
        <v>91</v>
      </c>
      <c r="O210" s="5" t="s">
        <v>1128</v>
      </c>
      <c r="P210" s="9" t="s">
        <v>451</v>
      </c>
      <c r="Q210" s="23" t="s">
        <v>452</v>
      </c>
    </row>
    <row r="211" spans="2:17" s="30" customFormat="1">
      <c r="B211" s="23" t="s">
        <v>89</v>
      </c>
      <c r="C211" s="17" t="s">
        <v>1129</v>
      </c>
      <c r="D211" s="17" t="s">
        <v>1130</v>
      </c>
      <c r="E211" s="17" t="s">
        <v>1129</v>
      </c>
      <c r="F211" s="17" t="s">
        <v>1130</v>
      </c>
      <c r="G211" s="24" t="s">
        <v>1131</v>
      </c>
      <c r="H211" s="13" t="s">
        <v>1132</v>
      </c>
      <c r="I211" s="50" t="s">
        <v>1219</v>
      </c>
      <c r="J211" s="25" t="s">
        <v>91</v>
      </c>
      <c r="K211" s="5">
        <v>73</v>
      </c>
      <c r="L211" s="23" t="s">
        <v>1133</v>
      </c>
      <c r="M211" s="23" t="s">
        <v>1134</v>
      </c>
      <c r="N211" s="5" t="s">
        <v>91</v>
      </c>
      <c r="O211" s="5" t="s">
        <v>1135</v>
      </c>
      <c r="P211" s="9" t="s">
        <v>451</v>
      </c>
      <c r="Q211" s="23" t="s">
        <v>622</v>
      </c>
    </row>
    <row r="212" spans="2:17" s="30" customFormat="1">
      <c r="B212" s="23" t="s">
        <v>89</v>
      </c>
      <c r="C212" s="17" t="s">
        <v>1136</v>
      </c>
      <c r="D212" s="17" t="s">
        <v>1137</v>
      </c>
      <c r="E212" s="17" t="s">
        <v>1136</v>
      </c>
      <c r="F212" s="17" t="s">
        <v>1137</v>
      </c>
      <c r="G212" s="24" t="s">
        <v>1138</v>
      </c>
      <c r="H212" s="13" t="s">
        <v>486</v>
      </c>
      <c r="I212" s="50" t="s">
        <v>1219</v>
      </c>
      <c r="J212" s="25" t="s">
        <v>91</v>
      </c>
      <c r="K212" s="5">
        <v>29</v>
      </c>
      <c r="L212" s="23" t="s">
        <v>1139</v>
      </c>
      <c r="M212" s="23" t="s">
        <v>1140</v>
      </c>
      <c r="N212" s="5" t="s">
        <v>91</v>
      </c>
      <c r="O212" s="5" t="s">
        <v>1141</v>
      </c>
      <c r="P212" s="9" t="s">
        <v>451</v>
      </c>
      <c r="Q212" s="23" t="s">
        <v>94</v>
      </c>
    </row>
    <row r="213" spans="2:17" s="30" customFormat="1">
      <c r="B213" s="23" t="s">
        <v>89</v>
      </c>
      <c r="C213" s="17" t="s">
        <v>1142</v>
      </c>
      <c r="D213" s="17" t="s">
        <v>1143</v>
      </c>
      <c r="E213" s="17" t="s">
        <v>1142</v>
      </c>
      <c r="F213" s="17" t="s">
        <v>1143</v>
      </c>
      <c r="G213" s="24" t="s">
        <v>1144</v>
      </c>
      <c r="H213" s="13" t="s">
        <v>510</v>
      </c>
      <c r="I213" s="50" t="s">
        <v>1219</v>
      </c>
      <c r="J213" s="25" t="s">
        <v>91</v>
      </c>
      <c r="K213" s="5">
        <v>31</v>
      </c>
      <c r="L213" s="23" t="s">
        <v>228</v>
      </c>
      <c r="M213" s="23" t="s">
        <v>1145</v>
      </c>
      <c r="N213" s="5" t="s">
        <v>91</v>
      </c>
      <c r="O213" s="5" t="s">
        <v>1146</v>
      </c>
      <c r="P213" s="9" t="s">
        <v>451</v>
      </c>
      <c r="Q213" s="23" t="s">
        <v>1147</v>
      </c>
    </row>
    <row r="214" spans="2:17" s="30" customFormat="1">
      <c r="B214" s="23" t="s">
        <v>16</v>
      </c>
      <c r="C214" s="17" t="s">
        <v>1148</v>
      </c>
      <c r="D214" s="17" t="s">
        <v>553</v>
      </c>
      <c r="E214" s="17" t="s">
        <v>1148</v>
      </c>
      <c r="F214" s="17" t="s">
        <v>553</v>
      </c>
      <c r="G214" s="24" t="s">
        <v>1149</v>
      </c>
      <c r="H214" s="13" t="s">
        <v>446</v>
      </c>
      <c r="I214" s="50" t="s">
        <v>1219</v>
      </c>
      <c r="J214" s="25" t="s">
        <v>91</v>
      </c>
      <c r="K214" s="5">
        <v>9</v>
      </c>
      <c r="L214" s="23" t="s">
        <v>1150</v>
      </c>
      <c r="M214" s="23" t="s">
        <v>1151</v>
      </c>
      <c r="N214" s="5" t="s">
        <v>91</v>
      </c>
      <c r="O214" s="50" t="s">
        <v>452</v>
      </c>
      <c r="P214" s="9" t="s">
        <v>562</v>
      </c>
      <c r="Q214" s="23" t="s">
        <v>1152</v>
      </c>
    </row>
    <row r="215" spans="2:17" s="30" customFormat="1">
      <c r="B215" s="23" t="s">
        <v>89</v>
      </c>
      <c r="C215" s="17" t="s">
        <v>1136</v>
      </c>
      <c r="D215" s="17" t="s">
        <v>1143</v>
      </c>
      <c r="E215" s="17" t="s">
        <v>1136</v>
      </c>
      <c r="F215" s="17"/>
      <c r="G215" s="24" t="s">
        <v>1138</v>
      </c>
      <c r="H215" s="13" t="s">
        <v>486</v>
      </c>
      <c r="I215" s="50" t="s">
        <v>1219</v>
      </c>
      <c r="J215" s="25" t="s">
        <v>91</v>
      </c>
      <c r="K215" s="5">
        <v>29</v>
      </c>
      <c r="L215" s="23" t="s">
        <v>1139</v>
      </c>
      <c r="M215" s="23" t="s">
        <v>1140</v>
      </c>
      <c r="N215" s="5" t="s">
        <v>91</v>
      </c>
      <c r="O215" s="5" t="s">
        <v>1141</v>
      </c>
      <c r="P215" s="9" t="s">
        <v>451</v>
      </c>
      <c r="Q215" s="23" t="s">
        <v>1158</v>
      </c>
    </row>
    <row r="216" spans="2:17" s="30" customFormat="1">
      <c r="B216" s="23" t="s">
        <v>89</v>
      </c>
      <c r="C216" s="17" t="s">
        <v>1142</v>
      </c>
      <c r="D216" s="17" t="s">
        <v>553</v>
      </c>
      <c r="E216" s="17" t="s">
        <v>1142</v>
      </c>
      <c r="F216" s="17"/>
      <c r="G216" s="24" t="s">
        <v>1144</v>
      </c>
      <c r="H216" s="13" t="s">
        <v>1159</v>
      </c>
      <c r="I216" s="50" t="s">
        <v>1219</v>
      </c>
      <c r="J216" s="25" t="s">
        <v>91</v>
      </c>
      <c r="K216" s="5">
        <v>31</v>
      </c>
      <c r="L216" s="23" t="s">
        <v>228</v>
      </c>
      <c r="M216" s="23" t="s">
        <v>1145</v>
      </c>
      <c r="N216" s="5" t="s">
        <v>91</v>
      </c>
      <c r="O216" s="5" t="s">
        <v>1146</v>
      </c>
      <c r="P216" s="9" t="s">
        <v>451</v>
      </c>
      <c r="Q216" s="23" t="s">
        <v>1147</v>
      </c>
    </row>
    <row r="217" spans="2:17" s="30" customFormat="1">
      <c r="B217" s="23" t="s">
        <v>89</v>
      </c>
      <c r="C217" s="17" t="s">
        <v>1160</v>
      </c>
      <c r="D217" s="17"/>
      <c r="E217" s="17" t="s">
        <v>1160</v>
      </c>
      <c r="F217" s="17"/>
      <c r="G217" s="24" t="s">
        <v>1161</v>
      </c>
      <c r="H217" s="13" t="s">
        <v>1162</v>
      </c>
      <c r="I217" s="50" t="s">
        <v>1219</v>
      </c>
      <c r="J217" s="25" t="s">
        <v>91</v>
      </c>
      <c r="K217" s="5">
        <v>4</v>
      </c>
      <c r="L217" s="23" t="s">
        <v>1163</v>
      </c>
      <c r="M217" s="23" t="s">
        <v>7</v>
      </c>
      <c r="N217" s="5" t="s">
        <v>91</v>
      </c>
      <c r="O217" s="50" t="s">
        <v>452</v>
      </c>
      <c r="P217" s="9" t="s">
        <v>451</v>
      </c>
      <c r="Q217" s="23" t="s">
        <v>46</v>
      </c>
    </row>
    <row r="218" spans="2:17" s="30" customFormat="1">
      <c r="B218" s="23" t="s">
        <v>89</v>
      </c>
      <c r="C218" s="17" t="s">
        <v>1164</v>
      </c>
      <c r="D218" s="17" t="s">
        <v>1165</v>
      </c>
      <c r="E218" s="17" t="s">
        <v>1164</v>
      </c>
      <c r="F218" s="17"/>
      <c r="G218" s="24" t="s">
        <v>1166</v>
      </c>
      <c r="H218" s="13" t="s">
        <v>446</v>
      </c>
      <c r="I218" s="50" t="s">
        <v>1219</v>
      </c>
      <c r="J218" s="25" t="s">
        <v>91</v>
      </c>
      <c r="K218" s="5">
        <v>121</v>
      </c>
      <c r="L218" s="23" t="s">
        <v>1167</v>
      </c>
      <c r="M218" s="23" t="s">
        <v>1168</v>
      </c>
      <c r="N218" s="5" t="s">
        <v>91</v>
      </c>
      <c r="O218" s="5" t="s">
        <v>462</v>
      </c>
      <c r="P218" s="9" t="s">
        <v>451</v>
      </c>
      <c r="Q218" s="23" t="s">
        <v>1169</v>
      </c>
    </row>
    <row r="219" spans="2:17" s="30" customFormat="1">
      <c r="B219" s="23" t="s">
        <v>89</v>
      </c>
      <c r="C219" s="17" t="s">
        <v>1170</v>
      </c>
      <c r="D219" s="17" t="s">
        <v>1171</v>
      </c>
      <c r="E219" s="17" t="s">
        <v>1170</v>
      </c>
      <c r="F219" s="17"/>
      <c r="G219" s="24" t="s">
        <v>1172</v>
      </c>
      <c r="H219" s="13" t="s">
        <v>446</v>
      </c>
      <c r="I219" s="50" t="s">
        <v>1219</v>
      </c>
      <c r="J219" s="25" t="s">
        <v>91</v>
      </c>
      <c r="K219" s="5">
        <v>12</v>
      </c>
      <c r="L219" s="23" t="s">
        <v>1173</v>
      </c>
      <c r="M219" s="23" t="s">
        <v>1174</v>
      </c>
      <c r="N219" s="5" t="s">
        <v>91</v>
      </c>
      <c r="O219" s="5" t="s">
        <v>1175</v>
      </c>
      <c r="P219" s="9" t="s">
        <v>46</v>
      </c>
      <c r="Q219" s="23" t="s">
        <v>1176</v>
      </c>
    </row>
    <row r="220" spans="2:17" s="30" customFormat="1">
      <c r="B220" s="23" t="s">
        <v>89</v>
      </c>
      <c r="C220" s="17" t="s">
        <v>1177</v>
      </c>
      <c r="D220" s="17" t="s">
        <v>1178</v>
      </c>
      <c r="E220" s="17" t="s">
        <v>1177</v>
      </c>
      <c r="F220" s="17"/>
      <c r="G220" s="24" t="s">
        <v>1179</v>
      </c>
      <c r="H220" s="13" t="s">
        <v>1162</v>
      </c>
      <c r="I220" s="50" t="s">
        <v>1219</v>
      </c>
      <c r="J220" s="25" t="s">
        <v>91</v>
      </c>
      <c r="K220" s="5">
        <v>60</v>
      </c>
      <c r="L220" s="23" t="s">
        <v>1180</v>
      </c>
      <c r="M220" s="23" t="s">
        <v>7</v>
      </c>
      <c r="N220" s="5" t="s">
        <v>91</v>
      </c>
      <c r="O220" s="50" t="s">
        <v>452</v>
      </c>
      <c r="P220" s="9" t="s">
        <v>46</v>
      </c>
      <c r="Q220" s="23" t="s">
        <v>1181</v>
      </c>
    </row>
    <row r="221" spans="2:17" s="30" customFormat="1">
      <c r="B221" s="23" t="s">
        <v>89</v>
      </c>
      <c r="C221" s="17" t="s">
        <v>1182</v>
      </c>
      <c r="D221" s="17" t="s">
        <v>1183</v>
      </c>
      <c r="E221" s="17" t="s">
        <v>1182</v>
      </c>
      <c r="F221" s="17"/>
      <c r="G221" s="24" t="s">
        <v>1184</v>
      </c>
      <c r="H221" s="13" t="s">
        <v>510</v>
      </c>
      <c r="I221" s="50" t="s">
        <v>1219</v>
      </c>
      <c r="J221" s="25" t="s">
        <v>91</v>
      </c>
      <c r="K221" s="5">
        <v>145</v>
      </c>
      <c r="L221" s="23" t="s">
        <v>1185</v>
      </c>
      <c r="M221" s="23" t="s">
        <v>1186</v>
      </c>
      <c r="N221" s="5" t="s">
        <v>91</v>
      </c>
      <c r="O221" s="5" t="s">
        <v>1187</v>
      </c>
      <c r="P221" s="9" t="s">
        <v>46</v>
      </c>
      <c r="Q221" s="23" t="s">
        <v>452</v>
      </c>
    </row>
    <row r="222" spans="2:17" s="30" customFormat="1">
      <c r="B222" s="23" t="s">
        <v>89</v>
      </c>
      <c r="C222" s="17" t="s">
        <v>1188</v>
      </c>
      <c r="D222" s="17" t="s">
        <v>553</v>
      </c>
      <c r="E222" s="17" t="s">
        <v>1188</v>
      </c>
      <c r="F222" s="17"/>
      <c r="G222" s="24" t="s">
        <v>1189</v>
      </c>
      <c r="H222" s="13" t="s">
        <v>446</v>
      </c>
      <c r="I222" s="50" t="s">
        <v>1219</v>
      </c>
      <c r="J222" s="25" t="s">
        <v>91</v>
      </c>
      <c r="K222" s="5">
        <v>14500</v>
      </c>
      <c r="L222" s="23" t="s">
        <v>1190</v>
      </c>
      <c r="M222" s="23" t="s">
        <v>7</v>
      </c>
      <c r="N222" s="5" t="s">
        <v>91</v>
      </c>
      <c r="O222" s="5" t="s">
        <v>784</v>
      </c>
      <c r="P222" s="9" t="s">
        <v>451</v>
      </c>
      <c r="Q222" s="23" t="s">
        <v>1191</v>
      </c>
    </row>
    <row r="223" spans="2:17" s="30" customFormat="1">
      <c r="B223" s="23" t="s">
        <v>89</v>
      </c>
      <c r="C223" s="17" t="s">
        <v>1192</v>
      </c>
      <c r="D223" s="17" t="s">
        <v>1193</v>
      </c>
      <c r="E223" s="17" t="s">
        <v>1192</v>
      </c>
      <c r="F223" s="17"/>
      <c r="G223" s="24" t="s">
        <v>1194</v>
      </c>
      <c r="H223" s="13" t="s">
        <v>446</v>
      </c>
      <c r="I223" s="50" t="s">
        <v>1219</v>
      </c>
      <c r="J223" s="25" t="s">
        <v>91</v>
      </c>
      <c r="K223" s="5">
        <v>532</v>
      </c>
      <c r="L223" s="23" t="s">
        <v>1195</v>
      </c>
      <c r="M223" s="23" t="s">
        <v>1196</v>
      </c>
      <c r="N223" s="5" t="s">
        <v>91</v>
      </c>
      <c r="O223" s="5" t="s">
        <v>1197</v>
      </c>
      <c r="P223" s="9" t="s">
        <v>451</v>
      </c>
      <c r="Q223" s="23" t="s">
        <v>1198</v>
      </c>
    </row>
    <row r="224" spans="2:17" s="30" customFormat="1">
      <c r="B224" s="23" t="s">
        <v>89</v>
      </c>
      <c r="C224" s="17" t="s">
        <v>1199</v>
      </c>
      <c r="D224" s="17" t="s">
        <v>1200</v>
      </c>
      <c r="E224" s="17" t="s">
        <v>1199</v>
      </c>
      <c r="F224" s="17"/>
      <c r="G224" s="24" t="s">
        <v>1201</v>
      </c>
      <c r="H224" s="13" t="s">
        <v>446</v>
      </c>
      <c r="I224" s="50" t="s">
        <v>1219</v>
      </c>
      <c r="J224" s="25" t="s">
        <v>91</v>
      </c>
      <c r="K224" s="5">
        <v>195</v>
      </c>
      <c r="L224" s="23" t="s">
        <v>1202</v>
      </c>
      <c r="M224" s="23" t="s">
        <v>7</v>
      </c>
      <c r="N224" s="5" t="s">
        <v>91</v>
      </c>
      <c r="O224" s="5" t="s">
        <v>1203</v>
      </c>
      <c r="P224" s="9" t="s">
        <v>451</v>
      </c>
      <c r="Q224" s="23" t="s">
        <v>1204</v>
      </c>
    </row>
    <row r="225" spans="2:17" s="30" customFormat="1">
      <c r="B225" s="23" t="s">
        <v>16</v>
      </c>
      <c r="C225" s="17" t="s">
        <v>1205</v>
      </c>
      <c r="D225" s="17"/>
      <c r="E225" s="17" t="s">
        <v>1205</v>
      </c>
      <c r="F225" s="17"/>
      <c r="G225" s="24" t="s">
        <v>1206</v>
      </c>
      <c r="H225" s="13" t="s">
        <v>1159</v>
      </c>
      <c r="I225" s="50" t="s">
        <v>1219</v>
      </c>
      <c r="J225" s="25" t="s">
        <v>91</v>
      </c>
      <c r="K225" s="5">
        <v>1614</v>
      </c>
      <c r="L225" s="23" t="s">
        <v>1207</v>
      </c>
      <c r="M225" s="23" t="s">
        <v>1208</v>
      </c>
      <c r="N225" s="5" t="s">
        <v>91</v>
      </c>
      <c r="O225" s="5" t="s">
        <v>1209</v>
      </c>
      <c r="P225" s="9" t="s">
        <v>557</v>
      </c>
      <c r="Q225" s="23" t="s">
        <v>1210</v>
      </c>
    </row>
    <row r="226" spans="2:17" s="30" customFormat="1">
      <c r="B226" s="23" t="s">
        <v>16</v>
      </c>
      <c r="C226" s="17" t="s">
        <v>1211</v>
      </c>
      <c r="D226" s="17" t="s">
        <v>553</v>
      </c>
      <c r="E226" s="17" t="s">
        <v>1211</v>
      </c>
      <c r="F226" s="17"/>
      <c r="G226" s="24" t="s">
        <v>672</v>
      </c>
      <c r="H226" s="13" t="s">
        <v>1212</v>
      </c>
      <c r="I226" s="50" t="s">
        <v>1219</v>
      </c>
      <c r="J226" s="25" t="s">
        <v>91</v>
      </c>
      <c r="K226" s="5">
        <v>1842</v>
      </c>
      <c r="L226" s="23" t="s">
        <v>1213</v>
      </c>
      <c r="M226" s="23" t="s">
        <v>674</v>
      </c>
      <c r="N226" s="5" t="s">
        <v>91</v>
      </c>
      <c r="O226" s="50" t="s">
        <v>452</v>
      </c>
      <c r="P226" s="9" t="s">
        <v>557</v>
      </c>
      <c r="Q226" s="23" t="s">
        <v>1214</v>
      </c>
    </row>
    <row r="227" spans="2:17" s="30" customFormat="1">
      <c r="B227" s="23" t="s">
        <v>16</v>
      </c>
      <c r="C227" s="17" t="s">
        <v>1215</v>
      </c>
      <c r="D227" s="17" t="s">
        <v>553</v>
      </c>
      <c r="E227" s="17" t="s">
        <v>1215</v>
      </c>
      <c r="F227" s="17"/>
      <c r="G227" s="24" t="s">
        <v>1216</v>
      </c>
      <c r="H227" s="13" t="s">
        <v>1212</v>
      </c>
      <c r="I227" s="50" t="s">
        <v>1219</v>
      </c>
      <c r="J227" s="25" t="s">
        <v>91</v>
      </c>
      <c r="K227" s="5">
        <v>795</v>
      </c>
      <c r="L227" s="23" t="s">
        <v>1217</v>
      </c>
      <c r="M227" s="23" t="s">
        <v>674</v>
      </c>
      <c r="N227" s="5" t="s">
        <v>91</v>
      </c>
      <c r="O227" s="50" t="s">
        <v>452</v>
      </c>
      <c r="P227" s="9" t="s">
        <v>557</v>
      </c>
      <c r="Q227" s="23" t="s">
        <v>1214</v>
      </c>
    </row>
  </sheetData>
  <autoFilter ref="B22:Q227"/>
  <mergeCells count="4">
    <mergeCell ref="B3:E3"/>
    <mergeCell ref="B4:E4"/>
    <mergeCell ref="B6:E6"/>
    <mergeCell ref="B8:E8"/>
  </mergeCells>
  <pageMargins left="0.511811024" right="0.511811024" top="0.78740157499999996" bottom="0.78740157499999996" header="0.31496062000000002" footer="0.31496062000000002"/>
  <pageSetup paperSize="9" scale="3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19"/>
  <sheetViews>
    <sheetView showGridLines="0" workbookViewId="0">
      <selection activeCell="G16" sqref="G16"/>
    </sheetView>
  </sheetViews>
  <sheetFormatPr defaultRowHeight="15"/>
  <cols>
    <col min="1" max="1" width="3.5703125" customWidth="1"/>
    <col min="2" max="2" width="24.28515625" customWidth="1"/>
    <col min="3" max="3" width="13.85546875" bestFit="1" customWidth="1"/>
    <col min="4" max="4" width="21.5703125" customWidth="1"/>
    <col min="5" max="5" width="16.42578125" customWidth="1"/>
    <col min="8" max="8" width="3.7109375" customWidth="1"/>
    <col min="9" max="9" width="18.140625" customWidth="1"/>
    <col min="10" max="10" width="19.140625" customWidth="1"/>
    <col min="11" max="11" width="12.42578125" bestFit="1" customWidth="1"/>
  </cols>
  <sheetData>
    <row r="2" spans="2:11">
      <c r="B2" s="31" t="s">
        <v>1228</v>
      </c>
    </row>
    <row r="3" spans="2:11">
      <c r="B3" s="32" t="s">
        <v>37</v>
      </c>
      <c r="I3" s="31" t="s">
        <v>1229</v>
      </c>
    </row>
    <row r="4" spans="2:11">
      <c r="B4" s="32" t="s">
        <v>64</v>
      </c>
      <c r="I4" s="67" t="s">
        <v>1230</v>
      </c>
    </row>
    <row r="5" spans="2:11">
      <c r="B5" s="32" t="s">
        <v>1219</v>
      </c>
    </row>
    <row r="6" spans="2:11">
      <c r="I6" s="61" t="s">
        <v>1232</v>
      </c>
      <c r="J6" s="61" t="s">
        <v>1235</v>
      </c>
      <c r="K6" s="61" t="s">
        <v>1227</v>
      </c>
    </row>
    <row r="7" spans="2:11" s="31" customFormat="1">
      <c r="B7" s="61" t="s">
        <v>1231</v>
      </c>
      <c r="C7" s="61" t="s">
        <v>1221</v>
      </c>
      <c r="D7" s="61" t="s">
        <v>1225</v>
      </c>
      <c r="E7" s="61" t="s">
        <v>1227</v>
      </c>
      <c r="I7" s="56" t="s">
        <v>1233</v>
      </c>
      <c r="J7" s="57">
        <f>C11-J8</f>
        <v>148</v>
      </c>
      <c r="K7" s="58">
        <f>J7/$J$9</f>
        <v>0.7219512195121951</v>
      </c>
    </row>
    <row r="8" spans="2:11">
      <c r="B8" s="56" t="s">
        <v>447</v>
      </c>
      <c r="C8" s="57">
        <f>COUNTIF('Fashion Revolution 2021'!$I$23:$I$343,"Fornecedor principal - Fatura produto acabado para Alpargatas (Tier 1)")</f>
        <v>40</v>
      </c>
      <c r="D8" s="57">
        <v>0</v>
      </c>
      <c r="E8" s="58">
        <f>C8/SUM(C8:D8)</f>
        <v>1</v>
      </c>
      <c r="I8" s="56" t="s">
        <v>1234</v>
      </c>
      <c r="J8" s="57">
        <f>COUNTIF('Fashion Revolution 2021'!$O:$O,"Não")</f>
        <v>57</v>
      </c>
      <c r="K8" s="58">
        <f>J8/$J$9</f>
        <v>0.2780487804878049</v>
      </c>
    </row>
    <row r="9" spans="2:11">
      <c r="B9" s="56" t="s">
        <v>1218</v>
      </c>
      <c r="C9" s="57">
        <f>COUNTIF('Fashion Revolution 2021'!$I$23:$I$343,"Fornecedor subcontratado - Fornece ou faz alguma etapa do processo para os fornecedores principais (Tier 2)")</f>
        <v>27</v>
      </c>
      <c r="D9" s="57">
        <f>E16-E17</f>
        <v>2</v>
      </c>
      <c r="E9" s="58">
        <f t="shared" ref="E9:E10" si="0">C9/SUM(C9:D9)</f>
        <v>0.93103448275862066</v>
      </c>
      <c r="I9" s="59" t="s">
        <v>1220</v>
      </c>
      <c r="J9" s="59">
        <f>SUM(J6:J8)</f>
        <v>205</v>
      </c>
      <c r="K9" s="68">
        <f>SUM(K7:K8)</f>
        <v>1</v>
      </c>
    </row>
    <row r="10" spans="2:11">
      <c r="B10" s="56" t="s">
        <v>1157</v>
      </c>
      <c r="C10" s="57">
        <f>COUNTIF('Fashion Revolution 2021'!$I$23:$I$343,"Fornecedor de Matéria Prima - Tier 3")</f>
        <v>138</v>
      </c>
      <c r="D10" s="57">
        <f>C16-C17</f>
        <v>50</v>
      </c>
      <c r="E10" s="58">
        <f t="shared" si="0"/>
        <v>0.73404255319148937</v>
      </c>
      <c r="I10" s="59"/>
      <c r="J10" s="59"/>
      <c r="K10" s="60"/>
    </row>
    <row r="11" spans="2:11" s="31" customFormat="1">
      <c r="B11" s="59" t="s">
        <v>1236</v>
      </c>
      <c r="C11" s="59">
        <f>SUM(C8:C10)</f>
        <v>205</v>
      </c>
      <c r="D11" s="59">
        <f>SUM(D8:D10)</f>
        <v>52</v>
      </c>
      <c r="E11" s="60">
        <f>C11/SUM(C11:D11)</f>
        <v>0.7976653696498055</v>
      </c>
    </row>
    <row r="15" spans="2:11">
      <c r="B15" s="31" t="s">
        <v>1223</v>
      </c>
      <c r="D15" s="31" t="s">
        <v>1224</v>
      </c>
      <c r="E15" s="30"/>
    </row>
    <row r="16" spans="2:11">
      <c r="B16" s="51" t="s">
        <v>1226</v>
      </c>
      <c r="C16" s="52">
        <v>181</v>
      </c>
      <c r="D16" s="51" t="s">
        <v>1226</v>
      </c>
      <c r="E16" s="52">
        <v>69</v>
      </c>
    </row>
    <row r="17" spans="2:5">
      <c r="B17" s="53" t="s">
        <v>1221</v>
      </c>
      <c r="C17" s="52">
        <v>131</v>
      </c>
      <c r="D17" s="53" t="s">
        <v>1221</v>
      </c>
      <c r="E17" s="52">
        <v>67</v>
      </c>
    </row>
    <row r="18" spans="2:5" s="30" customFormat="1">
      <c r="B18" s="53" t="s">
        <v>1225</v>
      </c>
      <c r="C18" s="52">
        <f>C16-C17</f>
        <v>50</v>
      </c>
      <c r="D18" s="53" t="s">
        <v>1225</v>
      </c>
      <c r="E18" s="52">
        <f>E16-E17</f>
        <v>2</v>
      </c>
    </row>
    <row r="19" spans="2:5">
      <c r="B19" s="54" t="s">
        <v>1222</v>
      </c>
      <c r="C19" s="55">
        <f>C17/C16</f>
        <v>0.72375690607734811</v>
      </c>
      <c r="D19" s="54" t="s">
        <v>1222</v>
      </c>
      <c r="E19" s="55">
        <f>E17/E16</f>
        <v>0.97101449275362317</v>
      </c>
    </row>
  </sheetData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Fashion Revolution 2021</vt:lpstr>
      <vt:lpstr>CÁLCULO PERCENTUAL</vt:lpstr>
      <vt:lpstr>'Fashion Revolution 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Yamanaka</dc:creator>
  <cp:lastModifiedBy>Filipe Augusto Ribeiro</cp:lastModifiedBy>
  <cp:lastPrinted>2021-06-17T17:38:00Z</cp:lastPrinted>
  <dcterms:created xsi:type="dcterms:W3CDTF">2021-06-17T17:06:00Z</dcterms:created>
  <dcterms:modified xsi:type="dcterms:W3CDTF">2021-07-06T20:29:47Z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